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W SUBURBAN\Rules &amp; Regs\2025\"/>
    </mc:Choice>
  </mc:AlternateContent>
  <xr:revisionPtr revIDLastSave="0" documentId="13_ncr:1_{A8A4B483-5045-417E-A0E0-82B98494281E}" xr6:coauthVersionLast="47" xr6:coauthVersionMax="47" xr10:uidLastSave="{00000000-0000-0000-0000-000000000000}"/>
  <workbookProtection workbookAlgorithmName="SHA-512" workbookHashValue="/13m9I2Pj8AYZeUav9Xioq9TaivTADm4R2Cng+6mRb07RhuJhgWb9EVrjzV3WkQPmQk+MjWGAE2Sru5mBDnoPw==" workbookSaltValue="pB7A2QZQEdzOrMnDvKX9GA==" workbookSpinCount="100000" lockStructure="1"/>
  <bookViews>
    <workbookView xWindow="390" yWindow="390" windowWidth="26430" windowHeight="14925" xr2:uid="{00000000-000D-0000-FFFF-FFFF00000000}"/>
  </bookViews>
  <sheets>
    <sheet name="PG 1" sheetId="1" r:id="rId1"/>
    <sheet name="PG 2" sheetId="2" r:id="rId2"/>
  </sheets>
  <definedNames>
    <definedName name="_xlnm.Print_Area" localSheetId="0">'PG 1'!$A$1:$I$68</definedName>
    <definedName name="_xlnm.Print_Area" localSheetId="1">'PG 2'!$A$1:$J$91</definedName>
    <definedName name="Z_9FB32E95_3BF6_4977_922E_E2DF79489107_.wvu.Cols" localSheetId="0" hidden="1">'PG 1'!$K:$K</definedName>
    <definedName name="Z_9FB32E95_3BF6_4977_922E_E2DF79489107_.wvu.Cols" localSheetId="1" hidden="1">'PG 2'!$L:$L</definedName>
    <definedName name="Z_9FB32E95_3BF6_4977_922E_E2DF79489107_.wvu.PrintArea" localSheetId="0" hidden="1">'PG 1'!$A$1:$I$68</definedName>
    <definedName name="Z_9FB32E95_3BF6_4977_922E_E2DF79489107_.wvu.PrintArea" localSheetId="1" hidden="1">'PG 2'!$A$1:$J$91</definedName>
  </definedNames>
  <calcPr calcId="191029"/>
  <customWorkbookViews>
    <customWorkbookView name="Kelley Karl - Personal View" guid="{9FB32E95-3BF6-4977-922E-E2DF79489107}" mergeInterval="0" personalView="1" maximized="1" xWindow="1" yWindow="1" windowWidth="1676" windowHeight="820" activeSheetId="2"/>
  </customWorkbookViews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9" i="1" l="1"/>
  <c r="D15" i="1"/>
  <c r="D14" i="1"/>
  <c r="G19" i="1" l="1"/>
  <c r="G9" i="1"/>
  <c r="D18" i="1"/>
  <c r="F18" i="1" s="1"/>
  <c r="G18" i="1" s="1"/>
  <c r="D17" i="1"/>
  <c r="F17" i="1" s="1"/>
  <c r="G17" i="1" s="1"/>
  <c r="D16" i="1"/>
  <c r="F16" i="1" s="1"/>
  <c r="G16" i="1" s="1"/>
  <c r="F15" i="1"/>
  <c r="G15" i="1" s="1"/>
  <c r="F14" i="1"/>
  <c r="G14" i="1" s="1"/>
  <c r="F51" i="1"/>
  <c r="F50" i="1"/>
  <c r="F49" i="1"/>
  <c r="F48" i="1"/>
  <c r="F45" i="1"/>
  <c r="F44" i="1"/>
  <c r="F43" i="1"/>
  <c r="F42" i="1"/>
</calcChain>
</file>

<file path=xl/sharedStrings.xml><?xml version="1.0" encoding="utf-8"?>
<sst xmlns="http://schemas.openxmlformats.org/spreadsheetml/2006/main" count="133" uniqueCount="106">
  <si>
    <t>FEE SCHEDULE</t>
  </si>
  <si>
    <t>SANITARY SEWER SYSTEM DEVELOPMENT FEES</t>
  </si>
  <si>
    <t>TOTAL</t>
  </si>
  <si>
    <t>SYS. DEV. FEE</t>
  </si>
  <si>
    <t>INSPECTION FEE</t>
  </si>
  <si>
    <t>WATER SYSTEM DEVELOPMENT FEES</t>
  </si>
  <si>
    <t>3/4"</t>
  </si>
  <si>
    <t>1</t>
  </si>
  <si>
    <t>1"</t>
  </si>
  <si>
    <t>2</t>
  </si>
  <si>
    <t>1 1/2"</t>
  </si>
  <si>
    <t>4</t>
  </si>
  <si>
    <t>2"</t>
  </si>
  <si>
    <t>8</t>
  </si>
  <si>
    <t>OTHER FEES AND CHARGES</t>
  </si>
  <si>
    <t>SOUTHWEST SUBURBAN DENVER WATER AND SANITATION DISTRICT</t>
  </si>
  <si>
    <t>SWS</t>
  </si>
  <si>
    <t>METER SIZE</t>
  </si>
  <si>
    <t>3/4" TAP</t>
  </si>
  <si>
    <t>EQUIVALENT</t>
  </si>
  <si>
    <t>Plus actual costs for pumping of grease trap</t>
  </si>
  <si>
    <t>Per day, until unauthorized discharge is stopped</t>
  </si>
  <si>
    <t>SEWER CNCTN. CHARGE*</t>
  </si>
  <si>
    <t>ANNUAL BILLING FEES</t>
  </si>
  <si>
    <t>Charged to all accounts unpaid after 60 days</t>
  </si>
  <si>
    <t>Charged to all accounts unpaid after 30 days</t>
  </si>
  <si>
    <t>Charged to all accounts unpaid after 75 days</t>
  </si>
  <si>
    <t>Charged to all accounts unpaid after 90 days</t>
  </si>
  <si>
    <t>receipt mail informing customer of potential discontinuation of service</t>
  </si>
  <si>
    <t>Charged to all customers who fail initial inspection</t>
  </si>
  <si>
    <t>Multi-family:</t>
  </si>
  <si>
    <t>Commercial:</t>
  </si>
  <si>
    <t>Per single family residence</t>
  </si>
  <si>
    <t xml:space="preserve">   SEWER SERVICE FEES:</t>
  </si>
  <si>
    <t xml:space="preserve">   DELINQUENT FEES:</t>
  </si>
  <si>
    <t xml:space="preserve">   Utility Transfer Fee:</t>
  </si>
  <si>
    <t xml:space="preserve">   Insufficient Funds Charge:</t>
  </si>
  <si>
    <t xml:space="preserve">   Commercial Grease Trap Inspection:</t>
  </si>
  <si>
    <t xml:space="preserve">   Commercial Grease Trap Re-inspection Fee:</t>
  </si>
  <si>
    <t xml:space="preserve">   Commercial Grease Trap Violation Fee:</t>
  </si>
  <si>
    <t xml:space="preserve">   Fine for Unauthorized Discharges/Pollutants into Main:</t>
  </si>
  <si>
    <t xml:space="preserve">   Fine for Unauthorized Sewer Tap Connections:</t>
  </si>
  <si>
    <t>SINGLE FAMILY RESIDENTIAL FEES:</t>
  </si>
  <si>
    <t>NON-SINGLE FAMILY RESIDENTIONAL FEES:</t>
  </si>
  <si>
    <t>SFRE</t>
  </si>
  <si>
    <t>3"</t>
  </si>
  <si>
    <t>PROCCESSING  FEE</t>
  </si>
  <si>
    <t>Single Family:</t>
  </si>
  <si>
    <t>District Fee</t>
  </si>
  <si>
    <t>Varies</t>
  </si>
  <si>
    <t>Per 1,000 gallons for AAWU flow</t>
  </si>
  <si>
    <t>Rates</t>
  </si>
  <si>
    <t>Based on Metro Loading Standards for Business Types and AAWU flow</t>
  </si>
  <si>
    <t>Metro Treatment Pass-Through Flow Fee</t>
  </si>
  <si>
    <t>Metro Treatment Pass-Through Loading Fee</t>
  </si>
  <si>
    <t>District costs to file a tax lien with the county</t>
  </si>
  <si>
    <t>Lien Processing Fee:</t>
  </si>
  <si>
    <t>Minimum charge - Actual design and construction costs will be charged to the customer</t>
  </si>
  <si>
    <t>A billing statement will be mailed to the premises</t>
  </si>
  <si>
    <t>Water Shut off or Turn on Fee:</t>
  </si>
  <si>
    <t>Fee charged for water to be turned off or on.</t>
  </si>
  <si>
    <t>Posting of the 5 day water shut-off notice informing customer they have</t>
  </si>
  <si>
    <t>5 days to pay their account in full to avoid discontinuation of service</t>
  </si>
  <si>
    <r>
      <t>A delinquent statement will be mailed to the premises</t>
    </r>
    <r>
      <rPr>
        <sz val="12"/>
        <rFont val="SWISS"/>
      </rPr>
      <t>/known mailing address via certified, return</t>
    </r>
  </si>
  <si>
    <r>
      <t xml:space="preserve">Delinquent </t>
    </r>
    <r>
      <rPr>
        <sz val="12"/>
        <rFont val="SWISS"/>
      </rPr>
      <t>Notice Fee:</t>
    </r>
  </si>
  <si>
    <t xml:space="preserve">   Fee for Grease Trap Design Review and Inspection</t>
  </si>
  <si>
    <r>
      <rPr>
        <sz val="12"/>
        <rFont val="SWISS"/>
      </rPr>
      <t>2nd Delinquent Notice Fee:</t>
    </r>
  </si>
  <si>
    <r>
      <rPr>
        <sz val="12"/>
        <rFont val="SWISS"/>
      </rPr>
      <t>3rd Delinquent Notice Fee:</t>
    </r>
  </si>
  <si>
    <t>4th Delinquent Notice Fee:</t>
  </si>
  <si>
    <t>Per inspection, billed annually</t>
  </si>
  <si>
    <r>
      <t xml:space="preserve">A </t>
    </r>
    <r>
      <rPr>
        <sz val="12"/>
        <rFont val="SWISS"/>
      </rPr>
      <t>2nd billing statement will be mailed to the premises and/or known mailing address</t>
    </r>
  </si>
  <si>
    <t>Per multi-family residence</t>
  </si>
  <si>
    <t>Total Single Family Residence Fee</t>
  </si>
  <si>
    <t>Total Multi Family Residence Fee</t>
  </si>
  <si>
    <t>AAWU Flows for Food Service Operations are based on Fixture Counts</t>
  </si>
  <si>
    <t>2.0</t>
  </si>
  <si>
    <t>Charged to all accounts unpaid after 145 days to cover</t>
  </si>
  <si>
    <t xml:space="preserve">   Sump Pump Surcharge:</t>
  </si>
  <si>
    <t xml:space="preserve">   Tap Repair Inspection</t>
  </si>
  <si>
    <t>confirming no sump pump is installed or for which a sump pump is installed that discharges</t>
  </si>
  <si>
    <t>to the District's sewer mains (additional fines may be imposed for illegal discharges)</t>
  </si>
  <si>
    <t>If repair must be performed using district mains for access, additional charges will be assessed</t>
  </si>
  <si>
    <t>for district costs incurred to monitor access and condition of district facilities after the repair</t>
  </si>
  <si>
    <t xml:space="preserve">   Contractor Licensing Fee:</t>
  </si>
  <si>
    <t xml:space="preserve">   District Research and Retrieval Fee:</t>
  </si>
  <si>
    <t>$30/hr</t>
  </si>
  <si>
    <t>Monthly for any premise with habital space below grade which has not had an inspection</t>
  </si>
  <si>
    <t xml:space="preserve">   Contractor Licensing Renewal Fee:</t>
  </si>
  <si>
    <t xml:space="preserve">   Emergency Tap Repair Inspection</t>
  </si>
  <si>
    <t>If repair or inspection are performed with less than 48 hour notice</t>
  </si>
  <si>
    <t>Metro Treatment Pass-Through Fee</t>
  </si>
  <si>
    <r>
      <t xml:space="preserve">   </t>
    </r>
    <r>
      <rPr>
        <sz val="12"/>
        <rFont val="SWISS"/>
      </rPr>
      <t>Charge Back Charge for Credit Cards:</t>
    </r>
  </si>
  <si>
    <t>4"</t>
  </si>
  <si>
    <t>Certified Mail Fee:</t>
  </si>
  <si>
    <t>Charged to customer when any certified mail is sent</t>
  </si>
  <si>
    <t xml:space="preserve">   Emergency Tap Repair After Hours Inspection</t>
  </si>
  <si>
    <t>$200/hr</t>
  </si>
  <si>
    <t>If repair or inspection are perormed with less than 48 hour notice and after normal business hours</t>
  </si>
  <si>
    <t xml:space="preserve">   Trenchless Tap Repair Inspection</t>
  </si>
  <si>
    <t>METRO WATER RECOVERY</t>
  </si>
  <si>
    <t>Effective January 1, 2025</t>
  </si>
  <si>
    <t xml:space="preserve">          *       A $155 per SFE Reactivation Fee will be charged for sewer connections that have been inactive for ten years or more.</t>
  </si>
  <si>
    <t>Per single family residence (includes $48 for Capital Reserves)</t>
  </si>
  <si>
    <t>Per multi-family residence (includes $35 for Capital Reserves)</t>
  </si>
  <si>
    <t>Minimum Commercial Fee = $398</t>
  </si>
  <si>
    <t>Per 1,000 gallons for AAWU flow (includes $ 1.24 per 1000 gallons for Capital Reserves)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</si>
</sst>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"/>
    <numFmt numFmtId="165" formatCode="&quot;$&quot;#,##0.00"/>
  </numFmts>
  <fonts count="20">
    <font>
      <sz val="12"/>
      <name val="SWISS"/>
    </font>
    <font>
      <sz val="12"/>
      <name val="SWISS"/>
    </font>
    <font>
      <b/>
      <sz val="12"/>
      <color indexed="8"/>
      <name val="Arial"/>
      <family val="2"/>
    </font>
    <font>
      <sz val="12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2"/>
      <name val="SWISS"/>
    </font>
    <font>
      <b/>
      <sz val="12"/>
      <name val="Arial"/>
      <family val="2"/>
    </font>
    <font>
      <sz val="8"/>
      <name val="Arial"/>
      <family val="2"/>
    </font>
    <font>
      <sz val="12"/>
      <name val="SWISS"/>
    </font>
    <font>
      <sz val="12"/>
      <name val="DUTCH"/>
    </font>
    <font>
      <sz val="12"/>
      <name val="SWISS"/>
    </font>
    <font>
      <strike/>
      <sz val="12"/>
      <name val="Arial"/>
      <family val="2"/>
    </font>
    <font>
      <sz val="12"/>
      <color rgb="FFFF0000"/>
      <name val="SWISS"/>
    </font>
    <font>
      <i/>
      <sz val="12"/>
      <name val="Arial"/>
      <family val="2"/>
    </font>
    <font>
      <i/>
      <sz val="12"/>
      <name val="SWISS"/>
    </font>
    <font>
      <i/>
      <sz val="12"/>
      <color rgb="FFFF0000"/>
      <name val="Arial"/>
      <family val="2"/>
    </font>
    <font>
      <strike/>
      <sz val="12"/>
      <color rgb="FFFF0000"/>
      <name val="Arial"/>
      <family val="2"/>
    </font>
    <font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 style="double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8"/>
      </top>
      <bottom/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double">
        <color indexed="64"/>
      </right>
      <top style="thin">
        <color indexed="8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8"/>
      </top>
      <bottom style="thin">
        <color indexed="64"/>
      </bottom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 style="double">
        <color indexed="8"/>
      </right>
      <top style="double">
        <color indexed="8"/>
      </top>
      <bottom style="thin">
        <color indexed="64"/>
      </bottom>
      <diagonal/>
    </border>
    <border>
      <left/>
      <right style="double">
        <color indexed="64"/>
      </right>
      <top style="double">
        <color indexed="8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double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8"/>
      </top>
      <bottom style="thin">
        <color indexed="64"/>
      </bottom>
      <diagonal/>
    </border>
    <border>
      <left/>
      <right style="medium">
        <color indexed="64"/>
      </right>
      <top style="double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</borders>
  <cellStyleXfs count="1">
    <xf numFmtId="0" fontId="0" fillId="0" borderId="0"/>
  </cellStyleXfs>
  <cellXfs count="135">
    <xf numFmtId="0" fontId="1" fillId="0" borderId="0" xfId="0" applyFont="1" applyProtection="1">
      <protection locked="0"/>
    </xf>
    <xf numFmtId="0" fontId="0" fillId="0" borderId="0" xfId="0"/>
    <xf numFmtId="0" fontId="3" fillId="0" borderId="0" xfId="0" applyFont="1" applyProtection="1">
      <protection locked="0"/>
    </xf>
    <xf numFmtId="0" fontId="6" fillId="0" borderId="1" xfId="0" applyFont="1" applyBorder="1" applyAlignment="1">
      <alignment horizontal="centerContinuous"/>
    </xf>
    <xf numFmtId="0" fontId="2" fillId="0" borderId="1" xfId="0" applyFont="1" applyBorder="1" applyAlignment="1">
      <alignment horizontal="centerContinuous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3" fillId="0" borderId="0" xfId="0" applyFont="1"/>
    <xf numFmtId="165" fontId="3" fillId="0" borderId="0" xfId="0" applyNumberFormat="1" applyFont="1"/>
    <xf numFmtId="0" fontId="7" fillId="0" borderId="0" xfId="0" applyFont="1" applyProtection="1">
      <protection locked="0"/>
    </xf>
    <xf numFmtId="0" fontId="1" fillId="0" borderId="2" xfId="0" applyFont="1" applyBorder="1" applyProtection="1"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Continuous"/>
    </xf>
    <xf numFmtId="0" fontId="3" fillId="0" borderId="2" xfId="0" applyFont="1" applyBorder="1"/>
    <xf numFmtId="0" fontId="3" fillId="0" borderId="5" xfId="0" applyFont="1" applyBorder="1" applyAlignment="1">
      <alignment horizontal="centerContinuous"/>
    </xf>
    <xf numFmtId="0" fontId="3" fillId="0" borderId="5" xfId="0" applyFont="1" applyBorder="1" applyProtection="1">
      <protection locked="0"/>
    </xf>
    <xf numFmtId="0" fontId="6" fillId="0" borderId="6" xfId="0" applyFont="1" applyBorder="1" applyAlignment="1">
      <alignment horizontal="centerContinuous"/>
    </xf>
    <xf numFmtId="0" fontId="3" fillId="0" borderId="5" xfId="0" applyFont="1" applyBorder="1"/>
    <xf numFmtId="0" fontId="5" fillId="0" borderId="0" xfId="0" applyFont="1" applyAlignment="1" applyProtection="1">
      <alignment horizontal="center"/>
      <protection locked="0"/>
    </xf>
    <xf numFmtId="0" fontId="2" fillId="0" borderId="7" xfId="0" applyFont="1" applyBorder="1" applyAlignment="1">
      <alignment horizontal="centerContinuous"/>
    </xf>
    <xf numFmtId="0" fontId="3" fillId="0" borderId="8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3" fillId="0" borderId="9" xfId="0" applyFont="1" applyBorder="1" applyAlignment="1">
      <alignment horizontal="centerContinuous"/>
    </xf>
    <xf numFmtId="0" fontId="8" fillId="0" borderId="2" xfId="0" applyFont="1" applyBorder="1"/>
    <xf numFmtId="0" fontId="3" fillId="0" borderId="0" xfId="0" applyFont="1" applyAlignment="1" applyProtection="1">
      <alignment horizontal="center"/>
      <protection locked="0"/>
    </xf>
    <xf numFmtId="0" fontId="3" fillId="0" borderId="10" xfId="0" applyFont="1" applyBorder="1" applyProtection="1">
      <protection locked="0"/>
    </xf>
    <xf numFmtId="0" fontId="3" fillId="0" borderId="11" xfId="0" applyFont="1" applyBorder="1" applyProtection="1">
      <protection locked="0"/>
    </xf>
    <xf numFmtId="165" fontId="3" fillId="0" borderId="11" xfId="0" applyNumberFormat="1" applyFont="1" applyBorder="1"/>
    <xf numFmtId="0" fontId="3" fillId="0" borderId="12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2" fillId="0" borderId="13" xfId="0" applyFont="1" applyBorder="1" applyAlignment="1">
      <alignment horizontal="centerContinuous" vertical="center"/>
    </xf>
    <xf numFmtId="164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right" indent="1"/>
    </xf>
    <xf numFmtId="0" fontId="3" fillId="0" borderId="14" xfId="0" applyFont="1" applyBorder="1"/>
    <xf numFmtId="0" fontId="3" fillId="0" borderId="15" xfId="0" applyFont="1" applyBorder="1"/>
    <xf numFmtId="0" fontId="5" fillId="0" borderId="15" xfId="0" applyFont="1" applyBorder="1" applyAlignment="1">
      <alignment horizontal="center"/>
    </xf>
    <xf numFmtId="0" fontId="5" fillId="0" borderId="15" xfId="0" applyFont="1" applyBorder="1" applyAlignment="1">
      <alignment horizontal="right"/>
    </xf>
    <xf numFmtId="0" fontId="3" fillId="0" borderId="16" xfId="0" applyFont="1" applyBorder="1"/>
    <xf numFmtId="0" fontId="7" fillId="0" borderId="0" xfId="0" applyFont="1"/>
    <xf numFmtId="0" fontId="3" fillId="0" borderId="17" xfId="0" applyFont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3" fillId="0" borderId="18" xfId="0" applyFont="1" applyBorder="1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5" xfId="0" applyFont="1" applyBorder="1"/>
    <xf numFmtId="0" fontId="5" fillId="0" borderId="2" xfId="0" applyFont="1" applyBorder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right" indent="2"/>
    </xf>
    <xf numFmtId="164" fontId="3" fillId="0" borderId="5" xfId="0" applyNumberFormat="1" applyFont="1" applyBorder="1"/>
    <xf numFmtId="164" fontId="9" fillId="0" borderId="0" xfId="0" quotePrefix="1" applyNumberFormat="1" applyFont="1" applyAlignment="1">
      <alignment horizontal="right"/>
    </xf>
    <xf numFmtId="164" fontId="9" fillId="0" borderId="5" xfId="0" applyNumberFormat="1" applyFont="1" applyBorder="1"/>
    <xf numFmtId="0" fontId="10" fillId="0" borderId="0" xfId="0" applyFont="1"/>
    <xf numFmtId="0" fontId="10" fillId="0" borderId="0" xfId="0" applyFont="1" applyProtection="1">
      <protection locked="0"/>
    </xf>
    <xf numFmtId="0" fontId="8" fillId="0" borderId="19" xfId="0" applyFont="1" applyBorder="1" applyAlignment="1">
      <alignment horizontal="centerContinuous" vertical="center"/>
    </xf>
    <xf numFmtId="0" fontId="3" fillId="0" borderId="20" xfId="0" applyFont="1" applyBorder="1" applyAlignment="1">
      <alignment horizontal="centerContinuous"/>
    </xf>
    <xf numFmtId="0" fontId="3" fillId="0" borderId="21" xfId="0" applyFont="1" applyBorder="1" applyAlignment="1">
      <alignment horizontal="centerContinuous"/>
    </xf>
    <xf numFmtId="0" fontId="8" fillId="0" borderId="20" xfId="0" applyFont="1" applyBorder="1" applyAlignment="1">
      <alignment horizontal="centerContinuous"/>
    </xf>
    <xf numFmtId="0" fontId="10" fillId="0" borderId="20" xfId="0" applyFont="1" applyBorder="1" applyAlignment="1" applyProtection="1">
      <alignment horizontal="centerContinuous"/>
      <protection locked="0"/>
    </xf>
    <xf numFmtId="0" fontId="10" fillId="0" borderId="22" xfId="0" applyFont="1" applyBorder="1" applyAlignment="1" applyProtection="1">
      <alignment horizontal="centerContinuous"/>
      <protection locked="0"/>
    </xf>
    <xf numFmtId="0" fontId="10" fillId="0" borderId="2" xfId="0" applyFont="1" applyBorder="1" applyProtection="1">
      <protection locked="0"/>
    </xf>
    <xf numFmtId="0" fontId="7" fillId="0" borderId="5" xfId="0" applyFont="1" applyBorder="1" applyProtection="1">
      <protection locked="0"/>
    </xf>
    <xf numFmtId="0" fontId="11" fillId="0" borderId="0" xfId="0" applyFont="1"/>
    <xf numFmtId="0" fontId="12" fillId="0" borderId="0" xfId="0" applyFont="1" applyProtection="1">
      <protection locked="0"/>
    </xf>
    <xf numFmtId="0" fontId="12" fillId="0" borderId="23" xfId="0" applyFont="1" applyBorder="1" applyProtection="1">
      <protection locked="0"/>
    </xf>
    <xf numFmtId="0" fontId="5" fillId="0" borderId="24" xfId="0" applyFont="1" applyBorder="1" applyAlignment="1">
      <alignment horizontal="center"/>
    </xf>
    <xf numFmtId="0" fontId="7" fillId="0" borderId="24" xfId="0" applyFont="1" applyBorder="1" applyProtection="1">
      <protection locked="0"/>
    </xf>
    <xf numFmtId="0" fontId="7" fillId="0" borderId="25" xfId="0" applyFont="1" applyBorder="1" applyProtection="1">
      <protection locked="0"/>
    </xf>
    <xf numFmtId="0" fontId="7" fillId="0" borderId="2" xfId="0" applyFont="1" applyBorder="1" applyProtection="1">
      <protection locked="0"/>
    </xf>
    <xf numFmtId="0" fontId="3" fillId="0" borderId="0" xfId="0" applyFont="1" applyAlignment="1">
      <alignment horizontal="right" indent="2"/>
    </xf>
    <xf numFmtId="0" fontId="7" fillId="0" borderId="2" xfId="0" applyFont="1" applyBorder="1" applyAlignment="1" applyProtection="1">
      <alignment horizontal="center"/>
      <protection locked="0"/>
    </xf>
    <xf numFmtId="0" fontId="13" fillId="0" borderId="0" xfId="0" applyFont="1"/>
    <xf numFmtId="0" fontId="3" fillId="0" borderId="0" xfId="0" applyFont="1" applyAlignment="1">
      <alignment horizontal="left" wrapText="1"/>
    </xf>
    <xf numFmtId="0" fontId="1" fillId="0" borderId="0" xfId="0" applyFont="1"/>
    <xf numFmtId="0" fontId="0" fillId="0" borderId="0" xfId="0" applyProtection="1">
      <protection locked="0"/>
    </xf>
    <xf numFmtId="165" fontId="3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0" xfId="0" quotePrefix="1" applyFont="1" applyAlignment="1" applyProtection="1">
      <alignment horizontal="center"/>
      <protection locked="0"/>
    </xf>
    <xf numFmtId="164" fontId="3" fillId="0" borderId="0" xfId="0" quotePrefix="1" applyNumberFormat="1" applyFont="1" applyAlignment="1">
      <alignment horizontal="right"/>
    </xf>
    <xf numFmtId="164" fontId="15" fillId="0" borderId="0" xfId="0" applyNumberFormat="1" applyFont="1"/>
    <xf numFmtId="164" fontId="17" fillId="0" borderId="0" xfId="0" applyNumberFormat="1" applyFont="1"/>
    <xf numFmtId="6" fontId="3" fillId="0" borderId="0" xfId="0" applyNumberFormat="1" applyFont="1" applyAlignment="1">
      <alignment horizontal="right"/>
    </xf>
    <xf numFmtId="164" fontId="18" fillId="0" borderId="0" xfId="0" applyNumberFormat="1" applyFont="1" applyAlignment="1">
      <alignment horizontal="right" indent="1"/>
    </xf>
    <xf numFmtId="164" fontId="18" fillId="0" borderId="0" xfId="0" applyNumberFormat="1" applyFont="1" applyAlignment="1">
      <alignment horizontal="right" indent="2"/>
    </xf>
    <xf numFmtId="164" fontId="18" fillId="0" borderId="0" xfId="0" applyNumberFormat="1" applyFont="1"/>
    <xf numFmtId="0" fontId="0" fillId="0" borderId="0" xfId="0" applyAlignment="1" applyProtection="1">
      <alignment horizontal="left"/>
      <protection locked="0"/>
    </xf>
    <xf numFmtId="6" fontId="19" fillId="0" borderId="0" xfId="0" applyNumberFormat="1" applyFont="1"/>
    <xf numFmtId="6" fontId="3" fillId="0" borderId="0" xfId="0" applyNumberFormat="1" applyFont="1"/>
    <xf numFmtId="165" fontId="3" fillId="0" borderId="0" xfId="0" quotePrefix="1" applyNumberFormat="1" applyFont="1" applyAlignment="1">
      <alignment horizontal="right"/>
    </xf>
    <xf numFmtId="0" fontId="3" fillId="0" borderId="0" xfId="0" applyFont="1" applyAlignment="1">
      <alignment wrapText="1"/>
    </xf>
    <xf numFmtId="0" fontId="0" fillId="0" borderId="0" xfId="0" applyAlignment="1" applyProtection="1">
      <alignment wrapText="1"/>
      <protection locked="0"/>
    </xf>
    <xf numFmtId="0" fontId="2" fillId="0" borderId="27" xfId="0" applyFont="1" applyBorder="1" applyAlignment="1">
      <alignment horizontal="centerContinuous"/>
    </xf>
    <xf numFmtId="0" fontId="3" fillId="0" borderId="28" xfId="0" applyFont="1" applyBorder="1" applyAlignment="1">
      <alignment horizontal="centerContinuous"/>
    </xf>
    <xf numFmtId="0" fontId="4" fillId="0" borderId="28" xfId="0" applyFont="1" applyBorder="1" applyAlignment="1">
      <alignment horizontal="centerContinuous"/>
    </xf>
    <xf numFmtId="0" fontId="3" fillId="0" borderId="29" xfId="0" applyFont="1" applyBorder="1" applyAlignment="1">
      <alignment horizontal="centerContinuous"/>
    </xf>
    <xf numFmtId="0" fontId="2" fillId="0" borderId="30" xfId="0" applyFont="1" applyBorder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31" xfId="0" applyFont="1" applyBorder="1" applyAlignment="1">
      <alignment horizontal="centerContinuous"/>
    </xf>
    <xf numFmtId="0" fontId="5" fillId="0" borderId="30" xfId="0" applyFont="1" applyBorder="1" applyAlignment="1">
      <alignment horizontal="centerContinuous" vertical="center"/>
    </xf>
    <xf numFmtId="0" fontId="3" fillId="0" borderId="0" xfId="0" applyFont="1" applyAlignment="1" applyProtection="1">
      <alignment horizontal="centerContinuous"/>
      <protection locked="0"/>
    </xf>
    <xf numFmtId="0" fontId="8" fillId="0" borderId="32" xfId="0" applyFont="1" applyBorder="1" applyAlignment="1">
      <alignment horizontal="centerContinuous" vertical="center"/>
    </xf>
    <xf numFmtId="164" fontId="3" fillId="0" borderId="33" xfId="0" applyNumberFormat="1" applyFont="1" applyBorder="1" applyAlignment="1">
      <alignment horizontal="centerContinuous"/>
    </xf>
    <xf numFmtId="0" fontId="3" fillId="0" borderId="30" xfId="0" applyFont="1" applyBorder="1"/>
    <xf numFmtId="0" fontId="3" fillId="0" borderId="31" xfId="0" applyFont="1" applyBorder="1"/>
    <xf numFmtId="0" fontId="8" fillId="0" borderId="30" xfId="0" applyFont="1" applyBorder="1"/>
    <xf numFmtId="0" fontId="0" fillId="0" borderId="31" xfId="0" applyBorder="1" applyProtection="1">
      <protection locked="0"/>
    </xf>
    <xf numFmtId="0" fontId="14" fillId="0" borderId="31" xfId="0" applyFont="1" applyBorder="1" applyProtection="1">
      <protection locked="0"/>
    </xf>
    <xf numFmtId="0" fontId="7" fillId="0" borderId="31" xfId="0" applyFont="1" applyBorder="1" applyProtection="1">
      <protection locked="0"/>
    </xf>
    <xf numFmtId="0" fontId="0" fillId="0" borderId="30" xfId="0" applyBorder="1" applyProtection="1">
      <protection locked="0"/>
    </xf>
    <xf numFmtId="164" fontId="0" fillId="0" borderId="0" xfId="0" applyNumberFormat="1" applyAlignment="1" applyProtection="1">
      <alignment horizontal="right"/>
      <protection locked="0"/>
    </xf>
    <xf numFmtId="164" fontId="0" fillId="0" borderId="0" xfId="0" applyNumberFormat="1" applyProtection="1">
      <protection locked="0"/>
    </xf>
    <xf numFmtId="0" fontId="1" fillId="0" borderId="30" xfId="0" applyFont="1" applyBorder="1" applyProtection="1">
      <protection locked="0"/>
    </xf>
    <xf numFmtId="0" fontId="1" fillId="0" borderId="31" xfId="0" applyFont="1" applyBorder="1" applyProtection="1">
      <protection locked="0"/>
    </xf>
    <xf numFmtId="0" fontId="3" fillId="0" borderId="30" xfId="0" applyFont="1" applyBorder="1" applyProtection="1">
      <protection locked="0"/>
    </xf>
    <xf numFmtId="0" fontId="3" fillId="0" borderId="31" xfId="0" applyFont="1" applyBorder="1" applyProtection="1">
      <protection locked="0"/>
    </xf>
    <xf numFmtId="0" fontId="3" fillId="0" borderId="34" xfId="0" applyFont="1" applyBorder="1" applyProtection="1">
      <protection locked="0"/>
    </xf>
    <xf numFmtId="0" fontId="3" fillId="0" borderId="35" xfId="0" applyFont="1" applyBorder="1" applyProtection="1">
      <protection locked="0"/>
    </xf>
    <xf numFmtId="0" fontId="7" fillId="0" borderId="0" xfId="0" applyFont="1" applyAlignment="1" applyProtection="1">
      <alignment wrapText="1"/>
      <protection locked="0"/>
    </xf>
    <xf numFmtId="0" fontId="1" fillId="0" borderId="31" xfId="0" applyFont="1" applyBorder="1" applyAlignment="1" applyProtection="1">
      <alignment wrapText="1"/>
      <protection locked="0"/>
    </xf>
    <xf numFmtId="0" fontId="0" fillId="0" borderId="31" xfId="0" applyBorder="1" applyAlignment="1" applyProtection="1">
      <alignment wrapText="1"/>
      <protection locked="0"/>
    </xf>
    <xf numFmtId="0" fontId="16" fillId="0" borderId="0" xfId="0" applyFont="1" applyProtection="1">
      <protection locked="0"/>
    </xf>
    <xf numFmtId="6" fontId="0" fillId="0" borderId="0" xfId="0" applyNumberFormat="1" applyProtection="1">
      <protection locked="0"/>
    </xf>
    <xf numFmtId="0" fontId="1" fillId="0" borderId="36" xfId="0" applyFont="1" applyBorder="1" applyProtection="1">
      <protection locked="0"/>
    </xf>
    <xf numFmtId="0" fontId="1" fillId="0" borderId="37" xfId="0" applyFont="1" applyBorder="1" applyProtection="1">
      <protection locked="0"/>
    </xf>
    <xf numFmtId="0" fontId="1" fillId="0" borderId="38" xfId="0" applyFont="1" applyBorder="1" applyProtection="1">
      <protection locked="0"/>
    </xf>
    <xf numFmtId="6" fontId="0" fillId="0" borderId="0" xfId="0" applyNumberFormat="1" applyAlignment="1" applyProtection="1">
      <alignment horizontal="right"/>
      <protection locked="0"/>
    </xf>
    <xf numFmtId="164" fontId="3" fillId="0" borderId="0" xfId="0" quotePrefix="1" applyNumberFormat="1" applyFont="1"/>
    <xf numFmtId="0" fontId="5" fillId="0" borderId="39" xfId="0" applyFont="1" applyBorder="1" applyAlignment="1">
      <alignment horizontal="centerContinuous" vertical="center"/>
    </xf>
    <xf numFmtId="0" fontId="3" fillId="0" borderId="40" xfId="0" applyFont="1" applyBorder="1" applyAlignment="1">
      <alignment horizontal="centerContinuous"/>
    </xf>
    <xf numFmtId="0" fontId="3" fillId="0" borderId="40" xfId="0" applyFont="1" applyBorder="1" applyAlignment="1" applyProtection="1">
      <alignment horizontal="centerContinuous"/>
      <protection locked="0"/>
    </xf>
    <xf numFmtId="164" fontId="8" fillId="0" borderId="26" xfId="0" quotePrefix="1" applyNumberFormat="1" applyFont="1" applyBorder="1" applyAlignment="1">
      <alignment horizontal="right"/>
    </xf>
    <xf numFmtId="0" fontId="8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 applyProtection="1">
      <alignment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66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K69"/>
  <sheetViews>
    <sheetView tabSelected="1" showOutlineSymbols="0" zoomScaleNormal="100" zoomScaleSheetLayoutView="75" workbookViewId="0">
      <selection activeCell="D16" sqref="D16:F16"/>
    </sheetView>
  </sheetViews>
  <sheetFormatPr defaultColWidth="9.5546875" defaultRowHeight="15"/>
  <cols>
    <col min="1" max="1" width="9.5546875" style="10" customWidth="1"/>
    <col min="2" max="2" width="9.44140625" customWidth="1"/>
    <col min="3" max="3" width="11.77734375" customWidth="1"/>
    <col min="4" max="4" width="12.77734375" customWidth="1"/>
    <col min="5" max="5" width="14.77734375" customWidth="1"/>
    <col min="6" max="6" width="20.33203125" bestFit="1" customWidth="1"/>
    <col min="7" max="8" width="12.5546875" customWidth="1"/>
    <col min="9" max="9" width="17.88671875" customWidth="1"/>
    <col min="10" max="10" width="0.109375" customWidth="1"/>
    <col min="11" max="11" width="0.109375" hidden="1" customWidth="1"/>
  </cols>
  <sheetData>
    <row r="1" spans="1:10" ht="26.45" customHeight="1" thickTop="1">
      <c r="A1" s="20" t="s">
        <v>15</v>
      </c>
      <c r="B1" s="21"/>
      <c r="C1" s="21"/>
      <c r="D1" s="22"/>
      <c r="E1" s="22"/>
      <c r="F1" s="22"/>
      <c r="G1" s="21"/>
      <c r="H1" s="21"/>
      <c r="I1" s="23"/>
      <c r="J1" s="1"/>
    </row>
    <row r="2" spans="1:10" ht="15.75">
      <c r="A2" s="13" t="s">
        <v>0</v>
      </c>
      <c r="B2" s="97"/>
      <c r="C2" s="97"/>
      <c r="D2" s="97"/>
      <c r="E2" s="97"/>
      <c r="F2" s="97"/>
      <c r="G2" s="97"/>
      <c r="H2" s="97"/>
      <c r="I2" s="15"/>
      <c r="J2" s="1"/>
    </row>
    <row r="3" spans="1:10" ht="22.5" customHeight="1" thickBot="1">
      <c r="A3" s="128" t="s">
        <v>100</v>
      </c>
      <c r="B3" s="129"/>
      <c r="C3" s="129"/>
      <c r="D3" s="130"/>
      <c r="E3" s="130"/>
      <c r="F3" s="130"/>
      <c r="G3" s="129"/>
      <c r="H3" s="129"/>
      <c r="I3" s="15"/>
      <c r="J3" s="1"/>
    </row>
    <row r="4" spans="1:10" ht="26.45" customHeight="1" thickTop="1">
      <c r="A4" s="31" t="s">
        <v>1</v>
      </c>
      <c r="B4" s="3"/>
      <c r="C4" s="4"/>
      <c r="D4" s="3"/>
      <c r="E4" s="3"/>
      <c r="F4" s="3"/>
      <c r="G4" s="3"/>
      <c r="H4" s="3"/>
      <c r="I4" s="17"/>
      <c r="J4" s="1"/>
    </row>
    <row r="5" spans="1:10" s="9" customFormat="1">
      <c r="A5" s="34"/>
      <c r="B5" s="35"/>
      <c r="C5" s="11" t="s">
        <v>44</v>
      </c>
      <c r="D5" s="36" t="s">
        <v>16</v>
      </c>
      <c r="E5" s="36" t="s">
        <v>16</v>
      </c>
      <c r="F5" s="36" t="s">
        <v>99</v>
      </c>
      <c r="G5" s="37"/>
      <c r="H5" s="37"/>
      <c r="I5" s="38"/>
      <c r="J5" s="39"/>
    </row>
    <row r="6" spans="1:10" s="9" customFormat="1">
      <c r="A6" s="40"/>
      <c r="B6" s="41" t="s">
        <v>17</v>
      </c>
      <c r="C6" s="12" t="s">
        <v>19</v>
      </c>
      <c r="D6" s="41" t="s">
        <v>3</v>
      </c>
      <c r="E6" s="41" t="s">
        <v>4</v>
      </c>
      <c r="F6" s="41" t="s">
        <v>22</v>
      </c>
      <c r="G6" s="41" t="s">
        <v>2</v>
      </c>
      <c r="H6" s="42"/>
      <c r="I6" s="43"/>
      <c r="J6" s="39"/>
    </row>
    <row r="7" spans="1:10" s="9" customFormat="1" ht="15.75">
      <c r="A7" s="24"/>
      <c r="B7" s="44"/>
      <c r="C7" s="19"/>
      <c r="D7" s="44"/>
      <c r="E7" s="44"/>
      <c r="F7" s="44"/>
      <c r="G7" s="45"/>
      <c r="H7" s="45"/>
      <c r="I7" s="18"/>
      <c r="J7" s="39"/>
    </row>
    <row r="8" spans="1:10" s="9" customFormat="1" ht="15.75">
      <c r="A8" s="24" t="s">
        <v>42</v>
      </c>
      <c r="B8" s="45"/>
      <c r="C8" s="75"/>
      <c r="D8" s="45"/>
      <c r="E8" s="45"/>
      <c r="F8" s="45"/>
      <c r="G8" s="45"/>
      <c r="H8" s="45"/>
      <c r="I8" s="46"/>
      <c r="J8" s="39"/>
    </row>
    <row r="9" spans="1:10" s="9" customFormat="1">
      <c r="A9" s="47"/>
      <c r="B9" s="48" t="s">
        <v>6</v>
      </c>
      <c r="C9" s="25">
        <v>1</v>
      </c>
      <c r="D9" s="127">
        <v>5910</v>
      </c>
      <c r="E9" s="32">
        <v>400</v>
      </c>
      <c r="F9" s="6">
        <v>5910</v>
      </c>
      <c r="G9" s="33">
        <f>SUM(D9:F9)</f>
        <v>12220</v>
      </c>
      <c r="H9" s="6"/>
      <c r="I9" s="50"/>
      <c r="J9" s="39"/>
    </row>
    <row r="10" spans="1:10" s="9" customFormat="1">
      <c r="A10" s="47"/>
      <c r="B10" s="48"/>
      <c r="C10" s="25"/>
      <c r="D10" s="85"/>
      <c r="E10" s="32"/>
      <c r="F10" s="85"/>
      <c r="G10" s="33"/>
      <c r="H10" s="6"/>
      <c r="I10" s="50"/>
      <c r="J10" s="39"/>
    </row>
    <row r="11" spans="1:10" s="9" customFormat="1">
      <c r="A11" s="47"/>
      <c r="B11" s="48"/>
      <c r="C11" s="25"/>
      <c r="D11" s="33"/>
      <c r="E11" s="32"/>
      <c r="F11" s="49"/>
      <c r="G11" s="33"/>
      <c r="H11" s="6"/>
      <c r="I11" s="50"/>
      <c r="J11" s="39"/>
    </row>
    <row r="12" spans="1:10" s="9" customFormat="1">
      <c r="A12" s="47"/>
      <c r="B12" s="45"/>
      <c r="C12" s="75"/>
      <c r="D12" s="33"/>
      <c r="E12" s="32"/>
      <c r="F12" s="49"/>
      <c r="G12" s="33"/>
      <c r="H12" s="6"/>
      <c r="I12" s="50"/>
      <c r="J12" s="39"/>
    </row>
    <row r="13" spans="1:10" s="9" customFormat="1" ht="15.75">
      <c r="A13" s="24" t="s">
        <v>43</v>
      </c>
      <c r="B13" s="45"/>
      <c r="C13" s="75"/>
      <c r="D13" s="33"/>
      <c r="E13" s="32"/>
      <c r="F13" s="49"/>
      <c r="G13" s="33"/>
      <c r="H13" s="6"/>
      <c r="I13" s="50"/>
      <c r="J13" s="39"/>
    </row>
    <row r="14" spans="1:10" s="54" customFormat="1">
      <c r="A14" s="47"/>
      <c r="B14" s="48" t="s">
        <v>6</v>
      </c>
      <c r="C14" s="78" t="s">
        <v>75</v>
      </c>
      <c r="D14" s="6">
        <f>2*D9</f>
        <v>11820</v>
      </c>
      <c r="E14" s="32">
        <v>400</v>
      </c>
      <c r="F14" s="49">
        <f t="shared" ref="F14:F19" si="0">D14</f>
        <v>11820</v>
      </c>
      <c r="G14" s="33">
        <f t="shared" ref="G14:G19" si="1">SUM(D14:F14)</f>
        <v>24040</v>
      </c>
      <c r="H14" s="51"/>
      <c r="I14" s="52"/>
      <c r="J14" s="53"/>
    </row>
    <row r="15" spans="1:10" s="54" customFormat="1">
      <c r="A15" s="47"/>
      <c r="B15" s="48" t="s">
        <v>8</v>
      </c>
      <c r="C15" s="25">
        <v>4.8</v>
      </c>
      <c r="D15" s="6">
        <f>4.8*D9</f>
        <v>28368</v>
      </c>
      <c r="E15" s="32">
        <v>400</v>
      </c>
      <c r="F15" s="49">
        <f t="shared" si="0"/>
        <v>28368</v>
      </c>
      <c r="G15" s="33">
        <f t="shared" si="1"/>
        <v>57136</v>
      </c>
      <c r="H15" s="51"/>
      <c r="I15" s="52"/>
      <c r="J15" s="53"/>
    </row>
    <row r="16" spans="1:10" s="54" customFormat="1">
      <c r="A16" s="47"/>
      <c r="B16" s="48" t="s">
        <v>10</v>
      </c>
      <c r="C16" s="25">
        <v>11</v>
      </c>
      <c r="D16" s="6">
        <f>C16*D9</f>
        <v>65010</v>
      </c>
      <c r="E16" s="32">
        <v>400</v>
      </c>
      <c r="F16" s="49">
        <f t="shared" si="0"/>
        <v>65010</v>
      </c>
      <c r="G16" s="33">
        <f t="shared" si="1"/>
        <v>130420</v>
      </c>
      <c r="H16" s="51"/>
      <c r="I16" s="52"/>
      <c r="J16" s="53"/>
    </row>
    <row r="17" spans="1:10" s="54" customFormat="1">
      <c r="A17" s="47"/>
      <c r="B17" s="48" t="s">
        <v>12</v>
      </c>
      <c r="C17" s="25">
        <v>20</v>
      </c>
      <c r="D17" s="6">
        <f>C17*D9</f>
        <v>118200</v>
      </c>
      <c r="E17" s="32">
        <v>400</v>
      </c>
      <c r="F17" s="49">
        <f t="shared" si="0"/>
        <v>118200</v>
      </c>
      <c r="G17" s="33">
        <f t="shared" si="1"/>
        <v>236800</v>
      </c>
      <c r="H17" s="51"/>
      <c r="I17" s="52"/>
      <c r="J17" s="53"/>
    </row>
    <row r="18" spans="1:10" s="54" customFormat="1">
      <c r="A18" s="47"/>
      <c r="B18" s="48" t="s">
        <v>45</v>
      </c>
      <c r="C18" s="25">
        <v>43</v>
      </c>
      <c r="D18" s="6">
        <f>C18*D9</f>
        <v>254130</v>
      </c>
      <c r="E18" s="32">
        <v>400</v>
      </c>
      <c r="F18" s="49">
        <f t="shared" si="0"/>
        <v>254130</v>
      </c>
      <c r="G18" s="33">
        <f t="shared" si="1"/>
        <v>508660</v>
      </c>
      <c r="H18" s="51"/>
      <c r="I18" s="52"/>
      <c r="J18" s="53"/>
    </row>
    <row r="19" spans="1:10" s="54" customFormat="1">
      <c r="A19" s="47"/>
      <c r="B19" s="48" t="s">
        <v>92</v>
      </c>
      <c r="C19" s="25">
        <v>86</v>
      </c>
      <c r="D19" s="6">
        <v>391300</v>
      </c>
      <c r="E19" s="32">
        <v>400</v>
      </c>
      <c r="F19" s="49">
        <f t="shared" si="0"/>
        <v>391300</v>
      </c>
      <c r="G19" s="33">
        <f t="shared" si="1"/>
        <v>783000</v>
      </c>
      <c r="H19" s="51"/>
      <c r="I19" s="52"/>
      <c r="J19" s="53"/>
    </row>
    <row r="20" spans="1:10" s="54" customFormat="1">
      <c r="A20" s="47"/>
      <c r="B20" s="48"/>
      <c r="C20" s="25"/>
      <c r="D20" s="6"/>
      <c r="E20" s="6"/>
      <c r="F20" s="6"/>
      <c r="G20" s="51"/>
      <c r="H20" s="51"/>
      <c r="I20" s="52"/>
      <c r="J20" s="53"/>
    </row>
    <row r="21" spans="1:10" s="54" customFormat="1">
      <c r="A21" s="14" t="s">
        <v>101</v>
      </c>
      <c r="B21" s="45"/>
      <c r="C21" s="75"/>
      <c r="D21" s="6"/>
      <c r="E21" s="6"/>
      <c r="F21" s="6"/>
      <c r="G21" s="51"/>
      <c r="H21" s="51"/>
      <c r="I21" s="52"/>
      <c r="J21" s="53"/>
    </row>
    <row r="22" spans="1:10" s="54" customFormat="1">
      <c r="A22" s="14"/>
      <c r="B22" s="45"/>
      <c r="C22" s="75"/>
      <c r="D22" s="6"/>
      <c r="E22" s="6"/>
      <c r="F22" s="6"/>
      <c r="G22" s="51"/>
      <c r="H22" s="51"/>
      <c r="I22" s="52"/>
      <c r="J22" s="53"/>
    </row>
    <row r="23" spans="1:10" s="54" customFormat="1" ht="15.75">
      <c r="A23" s="24"/>
      <c r="B23" s="45"/>
      <c r="C23" s="75"/>
      <c r="D23" s="6"/>
      <c r="E23" s="6"/>
      <c r="F23" s="6"/>
      <c r="G23" s="51"/>
      <c r="H23" s="51"/>
      <c r="I23" s="52"/>
      <c r="J23" s="53"/>
    </row>
    <row r="24" spans="1:10" s="54" customFormat="1" ht="15.75">
      <c r="A24" s="24"/>
      <c r="B24" s="45"/>
      <c r="C24" s="75"/>
      <c r="D24" s="45"/>
      <c r="E24" s="45"/>
      <c r="F24" s="45"/>
      <c r="G24" s="45"/>
      <c r="H24" s="51"/>
      <c r="I24" s="52"/>
      <c r="J24" s="53"/>
    </row>
    <row r="25" spans="1:10" s="54" customFormat="1">
      <c r="A25" s="47"/>
      <c r="B25" s="48"/>
      <c r="C25" s="25"/>
      <c r="D25" s="83"/>
      <c r="E25" s="32"/>
      <c r="F25" s="84"/>
      <c r="G25" s="83"/>
      <c r="H25" s="51"/>
      <c r="I25" s="52"/>
      <c r="J25" s="53"/>
    </row>
    <row r="26" spans="1:10" s="54" customFormat="1">
      <c r="A26" s="47"/>
      <c r="B26" s="48"/>
      <c r="C26" s="25"/>
      <c r="D26" s="33"/>
      <c r="E26" s="32"/>
      <c r="F26" s="49"/>
      <c r="G26" s="33"/>
      <c r="H26" s="51"/>
      <c r="I26" s="52"/>
      <c r="J26" s="53"/>
    </row>
    <row r="27" spans="1:10" s="54" customFormat="1">
      <c r="A27" s="47"/>
      <c r="B27" s="48"/>
      <c r="C27" s="25"/>
      <c r="D27" s="33"/>
      <c r="E27" s="32"/>
      <c r="F27" s="49"/>
      <c r="G27" s="33"/>
      <c r="H27" s="51"/>
      <c r="I27" s="52"/>
      <c r="J27" s="53"/>
    </row>
    <row r="28" spans="1:10" s="54" customFormat="1">
      <c r="A28" s="47"/>
      <c r="B28" s="45"/>
      <c r="C28" s="75"/>
      <c r="D28" s="33"/>
      <c r="E28" s="32"/>
      <c r="F28" s="49"/>
      <c r="G28" s="33"/>
      <c r="H28" s="51"/>
      <c r="I28" s="52"/>
      <c r="J28" s="53"/>
    </row>
    <row r="29" spans="1:10" s="54" customFormat="1" ht="15.75">
      <c r="A29" s="24"/>
      <c r="B29" s="45"/>
      <c r="C29" s="75"/>
      <c r="D29" s="33"/>
      <c r="E29" s="32"/>
      <c r="F29" s="49"/>
      <c r="G29" s="33"/>
      <c r="H29" s="51"/>
      <c r="I29" s="52"/>
      <c r="J29" s="53"/>
    </row>
    <row r="30" spans="1:10" s="54" customFormat="1">
      <c r="A30" s="47"/>
      <c r="B30" s="48"/>
      <c r="C30" s="78"/>
      <c r="D30" s="85"/>
      <c r="E30" s="32"/>
      <c r="F30" s="84"/>
      <c r="G30" s="83"/>
      <c r="H30" s="51"/>
      <c r="I30" s="52"/>
      <c r="J30" s="53"/>
    </row>
    <row r="31" spans="1:10" s="54" customFormat="1">
      <c r="A31" s="47"/>
      <c r="B31" s="48"/>
      <c r="C31" s="25"/>
      <c r="D31" s="85"/>
      <c r="E31" s="32"/>
      <c r="F31" s="84"/>
      <c r="G31" s="83"/>
      <c r="H31" s="51"/>
      <c r="I31" s="52"/>
      <c r="J31" s="53"/>
    </row>
    <row r="32" spans="1:10" s="54" customFormat="1">
      <c r="A32" s="47"/>
      <c r="B32" s="48"/>
      <c r="C32" s="25"/>
      <c r="D32" s="85"/>
      <c r="E32" s="32"/>
      <c r="F32" s="84"/>
      <c r="G32" s="83"/>
      <c r="H32" s="51"/>
      <c r="I32" s="52"/>
      <c r="J32" s="53"/>
    </row>
    <row r="33" spans="1:10" s="54" customFormat="1">
      <c r="A33" s="47"/>
      <c r="B33" s="48"/>
      <c r="C33" s="25"/>
      <c r="D33" s="85"/>
      <c r="E33" s="32"/>
      <c r="F33" s="84"/>
      <c r="G33" s="83"/>
      <c r="H33" s="51"/>
      <c r="I33" s="52"/>
      <c r="J33" s="53"/>
    </row>
    <row r="34" spans="1:10" s="54" customFormat="1">
      <c r="A34" s="47"/>
      <c r="B34" s="48"/>
      <c r="C34" s="25"/>
      <c r="D34" s="85"/>
      <c r="E34" s="32"/>
      <c r="F34" s="84"/>
      <c r="G34" s="83"/>
      <c r="H34" s="51"/>
      <c r="I34" s="52"/>
      <c r="J34" s="53"/>
    </row>
    <row r="35" spans="1:10" s="54" customFormat="1">
      <c r="A35" s="14"/>
      <c r="B35" s="45"/>
      <c r="C35" s="9"/>
      <c r="D35" s="6"/>
      <c r="E35" s="6"/>
      <c r="F35" s="6"/>
      <c r="G35" s="51"/>
      <c r="H35" s="51"/>
      <c r="I35" s="52"/>
      <c r="J35" s="53"/>
    </row>
    <row r="36" spans="1:10" s="9" customFormat="1" ht="15.75" thickBot="1">
      <c r="A36" s="47"/>
      <c r="B36" s="45"/>
      <c r="C36" s="45"/>
      <c r="D36" s="45"/>
      <c r="E36" s="45"/>
      <c r="F36" s="45"/>
      <c r="G36" s="45"/>
      <c r="H36" s="45"/>
      <c r="I36" s="46"/>
      <c r="J36" s="39"/>
    </row>
    <row r="37" spans="1:10" s="54" customFormat="1" ht="26.45" customHeight="1" thickTop="1">
      <c r="A37" s="55" t="s">
        <v>5</v>
      </c>
      <c r="B37" s="56"/>
      <c r="C37" s="57"/>
      <c r="D37" s="58"/>
      <c r="E37" s="58"/>
      <c r="F37" s="58"/>
      <c r="G37" s="59"/>
      <c r="H37" s="59"/>
      <c r="I37" s="60"/>
      <c r="J37" s="53"/>
    </row>
    <row r="38" spans="1:10" s="64" customFormat="1">
      <c r="A38" s="61"/>
      <c r="B38" s="48"/>
      <c r="C38" s="44" t="s">
        <v>18</v>
      </c>
      <c r="D38" s="44" t="s">
        <v>16</v>
      </c>
      <c r="E38" s="44" t="s">
        <v>16</v>
      </c>
      <c r="F38" s="7"/>
      <c r="G38" s="9"/>
      <c r="H38" s="9"/>
      <c r="I38" s="62"/>
      <c r="J38" s="63"/>
    </row>
    <row r="39" spans="1:10" s="9" customFormat="1">
      <c r="A39" s="65"/>
      <c r="B39" s="66" t="s">
        <v>17</v>
      </c>
      <c r="C39" s="66" t="s">
        <v>19</v>
      </c>
      <c r="D39" s="66" t="s">
        <v>3</v>
      </c>
      <c r="E39" s="66" t="s">
        <v>46</v>
      </c>
      <c r="F39" s="66" t="s">
        <v>2</v>
      </c>
      <c r="G39" s="67"/>
      <c r="H39" s="67"/>
      <c r="I39" s="68"/>
      <c r="J39" s="39"/>
    </row>
    <row r="40" spans="1:10" s="9" customFormat="1">
      <c r="A40" s="69"/>
      <c r="B40" s="44"/>
      <c r="C40" s="44"/>
      <c r="D40" s="44"/>
      <c r="E40" s="44"/>
      <c r="F40" s="7"/>
      <c r="I40" s="62"/>
      <c r="J40" s="39"/>
    </row>
    <row r="41" spans="1:10" s="9" customFormat="1" ht="15.75">
      <c r="A41" s="24" t="s">
        <v>42</v>
      </c>
      <c r="B41" s="7"/>
      <c r="C41" s="7"/>
      <c r="D41" s="6"/>
      <c r="E41" s="7"/>
      <c r="F41" s="7"/>
      <c r="I41" s="62"/>
      <c r="J41" s="39"/>
    </row>
    <row r="42" spans="1:10" s="9" customFormat="1">
      <c r="A42" s="69"/>
      <c r="B42" s="48" t="s">
        <v>6</v>
      </c>
      <c r="C42" s="48" t="s">
        <v>7</v>
      </c>
      <c r="D42" s="33">
        <v>3000</v>
      </c>
      <c r="E42" s="32">
        <v>350</v>
      </c>
      <c r="F42" s="49">
        <f>SUM(D42:E42)</f>
        <v>3350</v>
      </c>
      <c r="I42" s="62"/>
      <c r="J42" s="39"/>
    </row>
    <row r="43" spans="1:10" s="9" customFormat="1">
      <c r="A43" s="69"/>
      <c r="B43" s="48" t="s">
        <v>8</v>
      </c>
      <c r="C43" s="48" t="s">
        <v>9</v>
      </c>
      <c r="D43" s="33">
        <v>6000</v>
      </c>
      <c r="E43" s="32">
        <v>350</v>
      </c>
      <c r="F43" s="49">
        <f>SUM(D43:E43)</f>
        <v>6350</v>
      </c>
      <c r="I43" s="62"/>
      <c r="J43" s="39"/>
    </row>
    <row r="44" spans="1:10" s="9" customFormat="1">
      <c r="A44" s="69"/>
      <c r="B44" s="48" t="s">
        <v>10</v>
      </c>
      <c r="C44" s="48" t="s">
        <v>11</v>
      </c>
      <c r="D44" s="33">
        <v>12000</v>
      </c>
      <c r="E44" s="32">
        <v>350</v>
      </c>
      <c r="F44" s="49">
        <f>SUM(D44:E44)</f>
        <v>12350</v>
      </c>
      <c r="I44" s="62"/>
      <c r="J44" s="39"/>
    </row>
    <row r="45" spans="1:10" s="9" customFormat="1">
      <c r="A45" s="69"/>
      <c r="B45" s="48" t="s">
        <v>12</v>
      </c>
      <c r="C45" s="48" t="s">
        <v>13</v>
      </c>
      <c r="D45" s="33">
        <v>24000</v>
      </c>
      <c r="E45" s="32">
        <v>350</v>
      </c>
      <c r="F45" s="49">
        <f>SUM(D45:E45)</f>
        <v>24350</v>
      </c>
      <c r="I45" s="62"/>
      <c r="J45" s="39"/>
    </row>
    <row r="46" spans="1:10" s="9" customFormat="1">
      <c r="A46" s="69"/>
      <c r="B46" s="48"/>
      <c r="C46" s="48"/>
      <c r="D46" s="33"/>
      <c r="E46" s="32"/>
      <c r="F46" s="70"/>
      <c r="I46" s="62"/>
      <c r="J46" s="39"/>
    </row>
    <row r="47" spans="1:10" s="9" customFormat="1" ht="15.75">
      <c r="A47" s="24" t="s">
        <v>43</v>
      </c>
      <c r="B47" s="48"/>
      <c r="C47" s="48"/>
      <c r="D47" s="33"/>
      <c r="E47" s="32"/>
      <c r="F47" s="70"/>
      <c r="I47" s="62"/>
      <c r="J47" s="39"/>
    </row>
    <row r="48" spans="1:10" s="9" customFormat="1">
      <c r="A48" s="69"/>
      <c r="B48" s="48" t="s">
        <v>6</v>
      </c>
      <c r="C48" s="48">
        <v>1</v>
      </c>
      <c r="D48" s="33">
        <v>3000</v>
      </c>
      <c r="E48" s="32">
        <v>350</v>
      </c>
      <c r="F48" s="49">
        <f>SUM(D48:E48)</f>
        <v>3350</v>
      </c>
      <c r="I48" s="62"/>
      <c r="J48" s="39"/>
    </row>
    <row r="49" spans="1:10" s="9" customFormat="1">
      <c r="A49" s="69"/>
      <c r="B49" s="48" t="s">
        <v>8</v>
      </c>
      <c r="C49" s="48">
        <v>2</v>
      </c>
      <c r="D49" s="33">
        <v>6000</v>
      </c>
      <c r="E49" s="32">
        <v>350</v>
      </c>
      <c r="F49" s="49">
        <f>SUM(D49:E49)</f>
        <v>6350</v>
      </c>
      <c r="I49" s="62"/>
      <c r="J49" s="39"/>
    </row>
    <row r="50" spans="1:10" s="9" customFormat="1">
      <c r="A50" s="69"/>
      <c r="B50" s="48" t="s">
        <v>10</v>
      </c>
      <c r="C50" s="48">
        <v>4</v>
      </c>
      <c r="D50" s="33">
        <v>12000</v>
      </c>
      <c r="E50" s="32">
        <v>350</v>
      </c>
      <c r="F50" s="49">
        <f>SUM(D50:E50)</f>
        <v>12350</v>
      </c>
      <c r="I50" s="62"/>
      <c r="J50" s="39"/>
    </row>
    <row r="51" spans="1:10" s="9" customFormat="1">
      <c r="A51" s="71"/>
      <c r="B51" s="48" t="s">
        <v>12</v>
      </c>
      <c r="C51" s="48">
        <v>8</v>
      </c>
      <c r="D51" s="33">
        <v>24000</v>
      </c>
      <c r="E51" s="32">
        <v>350</v>
      </c>
      <c r="F51" s="49">
        <f>SUM(D51:E51)</f>
        <v>24350</v>
      </c>
      <c r="I51" s="62"/>
      <c r="J51" s="39"/>
    </row>
    <row r="52" spans="1:10" s="9" customFormat="1">
      <c r="A52" s="14"/>
      <c r="B52" s="7"/>
      <c r="C52" s="7"/>
      <c r="D52" s="7"/>
      <c r="E52" s="7"/>
      <c r="F52" s="6"/>
      <c r="G52" s="7"/>
      <c r="H52" s="7"/>
      <c r="I52" s="18"/>
      <c r="J52" s="39"/>
    </row>
    <row r="53" spans="1:10" s="9" customFormat="1" ht="15.75">
      <c r="A53" s="24"/>
      <c r="B53" s="7"/>
      <c r="C53" s="7"/>
      <c r="D53" s="8"/>
      <c r="E53" s="7"/>
      <c r="H53" s="2"/>
      <c r="I53" s="18"/>
      <c r="J53" s="39"/>
    </row>
    <row r="54" spans="1:10" s="9" customFormat="1">
      <c r="A54" s="14"/>
      <c r="B54" s="2"/>
      <c r="C54" s="7"/>
      <c r="D54" s="8"/>
      <c r="E54" s="7"/>
      <c r="F54" s="6"/>
      <c r="G54" s="7"/>
      <c r="H54" s="2"/>
      <c r="I54" s="18"/>
      <c r="J54" s="39"/>
    </row>
    <row r="55" spans="1:10" s="9" customFormat="1" ht="15.75">
      <c r="A55" s="24"/>
      <c r="B55" s="2"/>
      <c r="C55" s="7"/>
      <c r="D55" s="8"/>
      <c r="E55" s="7"/>
      <c r="F55" s="6"/>
      <c r="G55" s="7"/>
      <c r="H55" s="2"/>
      <c r="I55" s="18"/>
      <c r="J55" s="39"/>
    </row>
    <row r="56" spans="1:10" s="9" customFormat="1" ht="15.75">
      <c r="A56" s="24"/>
      <c r="B56" s="2"/>
      <c r="C56" s="7"/>
      <c r="D56" s="8"/>
      <c r="E56" s="7"/>
      <c r="F56" s="6"/>
      <c r="G56" s="7"/>
      <c r="H56" s="2"/>
      <c r="I56" s="18"/>
      <c r="J56" s="39"/>
    </row>
    <row r="57" spans="1:10" s="9" customFormat="1">
      <c r="A57" s="14"/>
      <c r="D57" s="2"/>
      <c r="E57" s="2"/>
      <c r="F57" s="6"/>
      <c r="G57" s="7"/>
      <c r="H57" s="2"/>
      <c r="I57" s="18"/>
      <c r="J57" s="39"/>
    </row>
    <row r="58" spans="1:10" s="9" customFormat="1" ht="15.75">
      <c r="A58" s="24"/>
      <c r="B58" s="54"/>
      <c r="C58" s="54"/>
      <c r="D58" s="2"/>
      <c r="E58" s="2"/>
      <c r="F58" s="6"/>
      <c r="G58" s="7"/>
      <c r="H58" s="2"/>
      <c r="I58" s="18"/>
      <c r="J58" s="39"/>
    </row>
    <row r="59" spans="1:10" s="9" customFormat="1" ht="15.75">
      <c r="A59" s="24"/>
      <c r="B59" s="7"/>
      <c r="C59" s="2"/>
      <c r="E59" s="2"/>
      <c r="F59" s="6"/>
      <c r="G59" s="7"/>
      <c r="H59" s="2"/>
      <c r="I59" s="18"/>
      <c r="J59" s="39"/>
    </row>
    <row r="60" spans="1:10" s="9" customFormat="1" ht="15.75">
      <c r="A60" s="24"/>
      <c r="B60" s="7"/>
      <c r="C60" s="2"/>
      <c r="E60" s="2"/>
      <c r="F60" s="6"/>
      <c r="G60" s="7"/>
      <c r="H60" s="2"/>
      <c r="I60" s="18"/>
      <c r="J60" s="39"/>
    </row>
    <row r="61" spans="1:10" s="9" customFormat="1">
      <c r="A61" s="14"/>
      <c r="B61" s="7"/>
      <c r="D61" s="8"/>
      <c r="E61" s="7"/>
      <c r="F61" s="6"/>
      <c r="G61" s="7"/>
      <c r="H61" s="2"/>
      <c r="I61" s="18"/>
      <c r="J61" s="39"/>
    </row>
    <row r="62" spans="1:10" s="9" customFormat="1">
      <c r="A62" s="14"/>
      <c r="B62" s="7"/>
      <c r="C62" s="7"/>
      <c r="D62" s="7"/>
      <c r="E62" s="7"/>
      <c r="F62" s="6"/>
      <c r="G62" s="72"/>
      <c r="H62" s="2"/>
      <c r="I62" s="18"/>
      <c r="J62" s="39"/>
    </row>
    <row r="63" spans="1:10" s="9" customFormat="1">
      <c r="A63" s="14"/>
      <c r="B63" s="7"/>
      <c r="C63" s="7"/>
      <c r="D63" s="7"/>
      <c r="E63" s="7"/>
      <c r="F63" s="6"/>
      <c r="G63" s="7"/>
      <c r="H63" s="2"/>
      <c r="I63" s="18"/>
      <c r="J63" s="39"/>
    </row>
    <row r="64" spans="1:10" s="9" customFormat="1">
      <c r="A64" s="30"/>
      <c r="B64" s="2"/>
      <c r="C64" s="2"/>
      <c r="D64" s="2"/>
      <c r="E64" s="2"/>
      <c r="F64" s="6"/>
      <c r="G64" s="2"/>
      <c r="H64" s="2"/>
      <c r="I64" s="16"/>
    </row>
    <row r="65" spans="1:10" s="9" customFormat="1">
      <c r="A65" s="69"/>
      <c r="B65" s="7"/>
      <c r="C65" s="7"/>
      <c r="D65" s="8"/>
      <c r="E65" s="7"/>
      <c r="F65" s="6"/>
      <c r="G65" s="5"/>
      <c r="I65" s="62"/>
      <c r="J65" s="39"/>
    </row>
    <row r="66" spans="1:10" s="9" customFormat="1">
      <c r="A66" s="69"/>
      <c r="I66" s="62"/>
    </row>
    <row r="67" spans="1:10" s="9" customFormat="1">
      <c r="A67" s="30"/>
      <c r="B67" s="2"/>
      <c r="C67" s="2"/>
      <c r="D67" s="8"/>
      <c r="E67" s="2"/>
      <c r="F67" s="2"/>
      <c r="G67" s="2"/>
      <c r="H67" s="2"/>
      <c r="I67" s="16"/>
    </row>
    <row r="68" spans="1:10" s="9" customFormat="1" ht="15.75" thickBot="1">
      <c r="A68" s="26"/>
      <c r="B68" s="27"/>
      <c r="C68" s="27"/>
      <c r="D68" s="28"/>
      <c r="E68" s="27"/>
      <c r="F68" s="27"/>
      <c r="G68" s="27"/>
      <c r="H68" s="27"/>
      <c r="I68" s="29"/>
    </row>
    <row r="69" spans="1:10" ht="15.75" thickTop="1"/>
  </sheetData>
  <sheetProtection algorithmName="SHA-512" hashValue="6Vis6qx6SHFnzJF9JxdEMlT1DF8MKale8CKgwkbEJ0ZYwID1ZsRd0qbJ0iadbIKb079md8S9IscFjXaZTYMebw==" saltValue="VDwW83DGSszfHBpz9ywWKg==" spinCount="100000" sheet="1" objects="1" scenarios="1" selectLockedCells="1" selectUnlockedCells="1"/>
  <customSheetViews>
    <customSheetView guid="{9FB32E95-3BF6-4977-922E-E2DF79489107}" outlineSymbols="0" printArea="1" hiddenColumns="1">
      <pageMargins left="0.8" right="0.5" top="0.75" bottom="0.5" header="0.5" footer="0.25"/>
      <pageSetup scale="63" orientation="portrait" r:id="rId1"/>
      <headerFooter alignWithMargins="0">
        <oddFooter>&amp;C&amp;"Arial,Regular"PAGE 1 OF 2&amp;R&amp;"Arial,Regular"&amp;6SWS/Rules &amp; Regs/2012 Fee Schedule</oddFooter>
      </headerFooter>
    </customSheetView>
  </customSheetViews>
  <phoneticPr fontId="0" type="noConversion"/>
  <pageMargins left="0.8" right="0.5" top="0.75" bottom="0.5" header="0.5" footer="0.25"/>
  <pageSetup scale="63" orientation="portrait" r:id="rId2"/>
  <headerFooter alignWithMargins="0">
    <oddFooter>&amp;C&amp;"Arial,Regular"PAGE 1 OF 2&amp;R&amp;"Arial,Regular"&amp;6SWS/Rules &amp; Regs/2015 Fee Schedule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 fitToPage="1"/>
  </sheetPr>
  <dimension ref="A1:L91"/>
  <sheetViews>
    <sheetView showOutlineSymbols="0" topLeftCell="A40" zoomScaleNormal="100" zoomScaleSheetLayoutView="75" workbookViewId="0">
      <selection activeCell="E60" sqref="E60"/>
    </sheetView>
  </sheetViews>
  <sheetFormatPr defaultColWidth="9.5546875" defaultRowHeight="15"/>
  <cols>
    <col min="1" max="1" width="9.5546875" style="10" customWidth="1"/>
    <col min="2" max="2" width="4.5546875" customWidth="1"/>
    <col min="3" max="3" width="15.5546875" customWidth="1"/>
    <col min="4" max="4" width="20.77734375" customWidth="1"/>
    <col min="5" max="5" width="9" bestFit="1" customWidth="1"/>
    <col min="6" max="6" width="7.88671875" customWidth="1"/>
    <col min="7" max="7" width="40.77734375" customWidth="1"/>
    <col min="8" max="8" width="13.109375" customWidth="1"/>
    <col min="9" max="9" width="14" customWidth="1"/>
    <col min="10" max="10" width="17.88671875" customWidth="1"/>
    <col min="11" max="11" width="0.109375" customWidth="1"/>
    <col min="12" max="12" width="0.109375" hidden="1" customWidth="1"/>
  </cols>
  <sheetData>
    <row r="1" spans="1:11" ht="26.45" customHeight="1">
      <c r="A1" s="92" t="s">
        <v>15</v>
      </c>
      <c r="B1" s="93"/>
      <c r="C1" s="93"/>
      <c r="D1" s="94"/>
      <c r="E1" s="94"/>
      <c r="F1" s="94"/>
      <c r="G1" s="94"/>
      <c r="H1" s="93"/>
      <c r="I1" s="93"/>
      <c r="J1" s="95"/>
      <c r="K1" s="1"/>
    </row>
    <row r="2" spans="1:11" ht="15.75">
      <c r="A2" s="96" t="s">
        <v>0</v>
      </c>
      <c r="B2" s="97"/>
      <c r="C2" s="97"/>
      <c r="D2" s="97"/>
      <c r="E2" s="97"/>
      <c r="F2" s="97"/>
      <c r="G2" s="97"/>
      <c r="H2" s="97"/>
      <c r="I2" s="97"/>
      <c r="J2" s="98"/>
      <c r="K2" s="1"/>
    </row>
    <row r="3" spans="1:11" ht="22.5" customHeight="1" thickBot="1">
      <c r="A3" s="99" t="s">
        <v>100</v>
      </c>
      <c r="B3" s="97"/>
      <c r="C3" s="97"/>
      <c r="D3" s="100"/>
      <c r="E3" s="100"/>
      <c r="F3" s="100"/>
      <c r="G3" s="100"/>
      <c r="H3" s="97"/>
      <c r="I3" s="97"/>
      <c r="J3" s="98"/>
      <c r="K3" s="1"/>
    </row>
    <row r="4" spans="1:11" ht="26.45" customHeight="1" thickTop="1">
      <c r="A4" s="101" t="s">
        <v>23</v>
      </c>
      <c r="B4" s="56"/>
      <c r="C4" s="56"/>
      <c r="D4" s="56"/>
      <c r="E4" s="56"/>
      <c r="F4" s="56"/>
      <c r="G4" s="56"/>
      <c r="H4" s="56"/>
      <c r="I4" s="56"/>
      <c r="J4" s="102"/>
      <c r="K4" s="74"/>
    </row>
    <row r="5" spans="1:11">
      <c r="A5" s="103"/>
      <c r="B5" s="7"/>
      <c r="C5" s="7"/>
      <c r="D5" s="7"/>
      <c r="E5" s="48" t="s">
        <v>51</v>
      </c>
      <c r="F5" s="48"/>
      <c r="G5" s="6"/>
      <c r="H5" s="7"/>
      <c r="I5" s="7"/>
      <c r="J5" s="104"/>
      <c r="K5" s="74"/>
    </row>
    <row r="6" spans="1:11" ht="15.75">
      <c r="A6" s="105" t="s">
        <v>33</v>
      </c>
      <c r="B6" s="7"/>
      <c r="C6" s="7"/>
      <c r="D6" s="8"/>
      <c r="E6" s="75"/>
      <c r="F6" s="75"/>
      <c r="G6" s="75"/>
      <c r="H6" s="75"/>
      <c r="I6" s="2"/>
      <c r="J6" s="104"/>
      <c r="K6" s="74"/>
    </row>
    <row r="7" spans="1:11" ht="15.75" customHeight="1">
      <c r="A7" s="105"/>
      <c r="B7" s="7" t="s">
        <v>47</v>
      </c>
      <c r="C7" s="7"/>
      <c r="D7" s="8"/>
      <c r="E7" s="75"/>
      <c r="F7" s="75"/>
      <c r="G7" s="75"/>
      <c r="H7" s="75"/>
      <c r="I7" s="75"/>
      <c r="J7" s="106"/>
      <c r="K7" s="74"/>
    </row>
    <row r="8" spans="1:11" ht="15.75" customHeight="1">
      <c r="A8" s="105"/>
      <c r="B8" s="7"/>
      <c r="C8" s="7" t="s">
        <v>48</v>
      </c>
      <c r="D8" s="8"/>
      <c r="E8" s="79">
        <v>207</v>
      </c>
      <c r="G8" s="133" t="s">
        <v>102</v>
      </c>
      <c r="H8" s="134"/>
      <c r="I8" s="134"/>
      <c r="J8" s="106"/>
      <c r="K8" s="74"/>
    </row>
    <row r="9" spans="1:11" ht="15.75" customHeight="1">
      <c r="A9" s="105"/>
      <c r="B9" s="7"/>
      <c r="C9" s="7" t="s">
        <v>90</v>
      </c>
      <c r="D9" s="8"/>
      <c r="E9" s="79">
        <v>191</v>
      </c>
      <c r="G9" s="133" t="s">
        <v>32</v>
      </c>
      <c r="H9" s="134"/>
      <c r="I9" s="134"/>
      <c r="J9" s="106"/>
      <c r="K9" s="74"/>
    </row>
    <row r="10" spans="1:11" ht="15.75" customHeight="1" thickBot="1">
      <c r="A10" s="105"/>
      <c r="B10" s="7"/>
      <c r="C10" s="7"/>
      <c r="D10" s="8"/>
      <c r="E10" s="131">
        <v>398</v>
      </c>
      <c r="G10" s="132" t="s">
        <v>72</v>
      </c>
      <c r="H10" s="91"/>
      <c r="I10" s="91"/>
      <c r="J10" s="106"/>
      <c r="K10" s="74"/>
    </row>
    <row r="11" spans="1:11" ht="15.75" customHeight="1" thickTop="1">
      <c r="A11" s="105"/>
      <c r="B11" s="7" t="s">
        <v>30</v>
      </c>
      <c r="C11" s="7"/>
      <c r="D11" s="8"/>
      <c r="E11" s="6"/>
      <c r="F11" s="6"/>
      <c r="G11" s="75"/>
      <c r="H11" s="91"/>
      <c r="I11" s="91"/>
      <c r="J11" s="106"/>
      <c r="K11" s="74"/>
    </row>
    <row r="12" spans="1:11" ht="15.75" customHeight="1">
      <c r="A12" s="105"/>
      <c r="B12" s="7"/>
      <c r="C12" s="7" t="s">
        <v>48</v>
      </c>
      <c r="D12" s="8"/>
      <c r="E12" s="79">
        <v>151</v>
      </c>
      <c r="G12" s="133" t="s">
        <v>103</v>
      </c>
      <c r="H12" s="134"/>
      <c r="I12" s="134"/>
      <c r="J12" s="106"/>
      <c r="K12" s="74"/>
    </row>
    <row r="13" spans="1:11" ht="15.75" customHeight="1">
      <c r="A13" s="105"/>
      <c r="B13" s="7"/>
      <c r="C13" s="7" t="s">
        <v>90</v>
      </c>
      <c r="D13" s="8"/>
      <c r="E13" s="79">
        <v>138</v>
      </c>
      <c r="G13" s="90" t="s">
        <v>71</v>
      </c>
      <c r="H13" s="91"/>
      <c r="I13" s="91"/>
      <c r="J13" s="106"/>
      <c r="K13" s="74"/>
    </row>
    <row r="14" spans="1:11" ht="15.75" customHeight="1" thickBot="1">
      <c r="A14" s="105"/>
      <c r="B14" s="7"/>
      <c r="C14" s="7"/>
      <c r="D14" s="8"/>
      <c r="E14" s="131">
        <v>289</v>
      </c>
      <c r="G14" s="132" t="s">
        <v>73</v>
      </c>
      <c r="H14" s="91"/>
      <c r="I14" s="91"/>
      <c r="J14" s="106"/>
      <c r="K14" s="74"/>
    </row>
    <row r="15" spans="1:11" ht="15.75" customHeight="1" thickTop="1">
      <c r="A15" s="105"/>
      <c r="B15" s="7" t="s">
        <v>31</v>
      </c>
      <c r="C15" s="7"/>
      <c r="D15" s="8"/>
      <c r="E15" s="79"/>
      <c r="F15" s="79"/>
      <c r="G15" s="7"/>
      <c r="H15" s="86" t="s">
        <v>104</v>
      </c>
      <c r="I15" s="75"/>
      <c r="J15" s="106"/>
      <c r="K15" s="74"/>
    </row>
    <row r="16" spans="1:11" ht="15.75" customHeight="1">
      <c r="A16" s="105"/>
      <c r="B16" s="7"/>
      <c r="C16" s="7" t="s">
        <v>48</v>
      </c>
      <c r="D16" s="8"/>
      <c r="E16" s="89">
        <v>5.34</v>
      </c>
      <c r="G16" s="7" t="s">
        <v>105</v>
      </c>
      <c r="H16" s="91"/>
      <c r="I16" s="91"/>
      <c r="J16" s="106"/>
      <c r="K16" s="74"/>
    </row>
    <row r="17" spans="1:11" ht="15.75" customHeight="1">
      <c r="A17" s="105"/>
      <c r="B17" s="7"/>
      <c r="C17" s="7" t="s">
        <v>53</v>
      </c>
      <c r="D17" s="8"/>
      <c r="E17" s="89">
        <v>1.49</v>
      </c>
      <c r="G17" s="7" t="s">
        <v>50</v>
      </c>
      <c r="H17" s="91"/>
      <c r="I17" s="91"/>
      <c r="J17" s="106"/>
      <c r="K17" s="74"/>
    </row>
    <row r="18" spans="1:11" ht="15.75" customHeight="1">
      <c r="A18" s="105"/>
      <c r="B18" s="7"/>
      <c r="C18" s="7" t="s">
        <v>54</v>
      </c>
      <c r="D18" s="8"/>
      <c r="E18" s="76" t="s">
        <v>49</v>
      </c>
      <c r="F18" s="76"/>
      <c r="G18" s="7" t="s">
        <v>52</v>
      </c>
      <c r="H18" s="91"/>
      <c r="I18" s="91"/>
      <c r="J18" s="106"/>
      <c r="K18" s="74"/>
    </row>
    <row r="19" spans="1:11" ht="15.75" customHeight="1">
      <c r="A19" s="105"/>
      <c r="B19" s="7"/>
      <c r="C19" s="7"/>
      <c r="D19" s="8"/>
      <c r="E19" s="76"/>
      <c r="F19" s="76"/>
      <c r="G19" s="7" t="s">
        <v>74</v>
      </c>
      <c r="H19" s="91"/>
      <c r="I19" s="91"/>
      <c r="J19" s="107"/>
      <c r="K19" s="74"/>
    </row>
    <row r="20" spans="1:11" ht="15.75">
      <c r="A20" s="105" t="s">
        <v>34</v>
      </c>
      <c r="B20" s="2"/>
      <c r="C20" s="7"/>
      <c r="D20" s="8"/>
      <c r="E20" s="6"/>
      <c r="F20" s="6"/>
      <c r="G20" s="7"/>
      <c r="H20" s="2"/>
      <c r="I20" s="7"/>
      <c r="J20" s="108"/>
      <c r="K20" s="74"/>
    </row>
    <row r="21" spans="1:11">
      <c r="A21" s="109"/>
      <c r="B21" s="7" t="s">
        <v>64</v>
      </c>
      <c r="C21" s="75"/>
      <c r="D21" s="2"/>
      <c r="E21" s="6">
        <v>5</v>
      </c>
      <c r="F21" s="6"/>
      <c r="G21" s="7" t="s">
        <v>25</v>
      </c>
      <c r="H21" s="2"/>
      <c r="I21" s="7"/>
      <c r="J21" s="108"/>
      <c r="K21" s="74"/>
    </row>
    <row r="22" spans="1:11">
      <c r="A22" s="109"/>
      <c r="B22" s="7"/>
      <c r="C22" s="75"/>
      <c r="D22" s="2"/>
      <c r="E22" s="6"/>
      <c r="F22" s="6"/>
      <c r="G22" s="7" t="s">
        <v>58</v>
      </c>
      <c r="H22" s="2"/>
      <c r="I22" s="7"/>
      <c r="J22" s="108"/>
      <c r="K22" s="74"/>
    </row>
    <row r="23" spans="1:11">
      <c r="A23" s="109"/>
      <c r="B23" s="7"/>
      <c r="C23" s="75"/>
      <c r="D23" s="2"/>
      <c r="E23" s="6"/>
      <c r="F23" s="6"/>
      <c r="G23" s="7"/>
      <c r="H23" s="2"/>
      <c r="I23" s="7"/>
      <c r="J23" s="108"/>
      <c r="K23" s="74"/>
    </row>
    <row r="24" spans="1:11">
      <c r="A24" s="109"/>
      <c r="B24" s="75" t="s">
        <v>66</v>
      </c>
      <c r="C24" s="75"/>
      <c r="D24" s="75"/>
      <c r="E24" s="110">
        <v>20</v>
      </c>
      <c r="F24" s="110"/>
      <c r="G24" s="75" t="s">
        <v>24</v>
      </c>
      <c r="H24" s="75"/>
      <c r="I24" s="75"/>
      <c r="J24" s="108"/>
    </row>
    <row r="25" spans="1:11">
      <c r="A25" s="109"/>
      <c r="B25" s="75"/>
      <c r="C25" s="75"/>
      <c r="D25" s="75"/>
      <c r="E25" s="111"/>
      <c r="F25" s="111"/>
      <c r="G25" s="7" t="s">
        <v>70</v>
      </c>
      <c r="H25" s="75"/>
      <c r="I25" s="75"/>
      <c r="J25" s="108"/>
    </row>
    <row r="26" spans="1:11">
      <c r="A26" s="109"/>
      <c r="B26" s="75"/>
      <c r="C26" s="75"/>
      <c r="D26" s="75"/>
      <c r="E26" s="111"/>
      <c r="F26" s="111"/>
      <c r="G26" s="75"/>
      <c r="H26" s="75"/>
      <c r="I26" s="75"/>
      <c r="J26" s="108"/>
    </row>
    <row r="27" spans="1:11">
      <c r="A27" s="109"/>
      <c r="B27" s="75" t="s">
        <v>67</v>
      </c>
      <c r="C27" s="75"/>
      <c r="D27" s="75"/>
      <c r="E27" s="110">
        <v>50</v>
      </c>
      <c r="F27" s="110"/>
      <c r="G27" s="75" t="s">
        <v>26</v>
      </c>
      <c r="H27" s="75"/>
      <c r="I27" s="75"/>
      <c r="J27" s="108"/>
    </row>
    <row r="28" spans="1:11">
      <c r="A28" s="109"/>
      <c r="B28" s="75"/>
      <c r="C28" s="75"/>
      <c r="D28" s="75"/>
      <c r="E28" s="111"/>
      <c r="F28" s="111"/>
      <c r="G28" s="75" t="s">
        <v>63</v>
      </c>
      <c r="H28" s="75"/>
      <c r="I28" s="75"/>
      <c r="J28" s="108"/>
    </row>
    <row r="29" spans="1:11">
      <c r="A29" s="109"/>
      <c r="B29" s="75"/>
      <c r="C29" s="75"/>
      <c r="D29" s="75"/>
      <c r="E29" s="111"/>
      <c r="F29" s="111"/>
      <c r="G29" s="75" t="s">
        <v>28</v>
      </c>
      <c r="H29" s="75"/>
      <c r="I29" s="75"/>
      <c r="J29" s="108"/>
    </row>
    <row r="30" spans="1:11">
      <c r="A30" s="109"/>
      <c r="B30" s="75"/>
      <c r="C30" s="75"/>
      <c r="D30" s="75"/>
      <c r="E30" s="111"/>
      <c r="F30" s="111"/>
      <c r="G30" s="75"/>
      <c r="H30" s="75"/>
      <c r="I30" s="75"/>
      <c r="J30" s="108"/>
    </row>
    <row r="31" spans="1:11">
      <c r="A31" s="109"/>
      <c r="B31" s="7" t="s">
        <v>68</v>
      </c>
      <c r="C31" s="75"/>
      <c r="D31" s="2"/>
      <c r="E31" s="77">
        <v>80</v>
      </c>
      <c r="F31" s="77"/>
      <c r="G31" s="7" t="s">
        <v>27</v>
      </c>
      <c r="H31" s="2"/>
      <c r="I31" s="7"/>
      <c r="J31" s="108"/>
      <c r="K31" s="74"/>
    </row>
    <row r="32" spans="1:11">
      <c r="A32" s="103"/>
      <c r="B32" s="2"/>
      <c r="C32" s="75"/>
      <c r="D32" s="2"/>
      <c r="E32" s="6"/>
      <c r="F32" s="6"/>
      <c r="G32" s="7" t="s">
        <v>61</v>
      </c>
      <c r="H32" s="2"/>
      <c r="I32" s="7"/>
      <c r="J32" s="108"/>
      <c r="K32" s="74"/>
    </row>
    <row r="33" spans="1:11">
      <c r="A33" s="103"/>
      <c r="B33" s="2"/>
      <c r="C33" s="75"/>
      <c r="D33" s="2"/>
      <c r="E33" s="6"/>
      <c r="F33" s="6"/>
      <c r="G33" s="7" t="s">
        <v>62</v>
      </c>
      <c r="H33" s="2"/>
      <c r="I33" s="7"/>
      <c r="J33" s="108"/>
      <c r="K33" s="74"/>
    </row>
    <row r="34" spans="1:11">
      <c r="A34" s="103"/>
      <c r="B34" s="2"/>
      <c r="C34" s="75"/>
      <c r="D34" s="2"/>
      <c r="E34" s="6"/>
      <c r="F34" s="6"/>
      <c r="G34" s="7"/>
      <c r="H34" s="2"/>
      <c r="I34" s="7"/>
      <c r="J34" s="108"/>
      <c r="K34" s="74"/>
    </row>
    <row r="35" spans="1:11">
      <c r="A35" s="103"/>
      <c r="B35" s="75" t="s">
        <v>59</v>
      </c>
      <c r="C35" s="75"/>
      <c r="D35" s="2"/>
      <c r="E35" s="6">
        <v>50</v>
      </c>
      <c r="F35" s="6"/>
      <c r="G35" s="7" t="s">
        <v>60</v>
      </c>
      <c r="H35" s="2"/>
      <c r="I35" s="7"/>
      <c r="J35" s="108"/>
      <c r="K35" s="74"/>
    </row>
    <row r="36" spans="1:11" ht="15.75">
      <c r="A36" s="105"/>
      <c r="B36" s="75"/>
      <c r="C36" s="75"/>
      <c r="D36" s="2"/>
      <c r="E36" s="2"/>
      <c r="F36" s="2"/>
      <c r="G36" s="6"/>
      <c r="H36" s="7"/>
      <c r="I36" s="2"/>
      <c r="J36" s="104"/>
      <c r="K36" s="74"/>
    </row>
    <row r="37" spans="1:11">
      <c r="A37" s="103"/>
      <c r="B37" s="7" t="s">
        <v>56</v>
      </c>
      <c r="C37" s="2"/>
      <c r="D37" s="75"/>
      <c r="E37" s="6">
        <v>400</v>
      </c>
      <c r="F37" s="6"/>
      <c r="G37" s="7" t="s">
        <v>76</v>
      </c>
      <c r="H37" s="7"/>
      <c r="I37" s="2"/>
      <c r="J37" s="104"/>
      <c r="K37" s="74"/>
    </row>
    <row r="38" spans="1:11">
      <c r="A38" s="103"/>
      <c r="B38" s="7"/>
      <c r="C38" s="75"/>
      <c r="D38" s="8"/>
      <c r="E38" s="7"/>
      <c r="F38" s="7"/>
      <c r="G38" s="6" t="s">
        <v>55</v>
      </c>
      <c r="H38" s="7"/>
      <c r="I38" s="2"/>
      <c r="J38" s="104"/>
      <c r="K38" s="74"/>
    </row>
    <row r="39" spans="1:11">
      <c r="A39" s="103"/>
      <c r="B39" s="7"/>
      <c r="C39" s="7"/>
      <c r="D39" s="7"/>
      <c r="E39" s="7"/>
      <c r="F39" s="7"/>
      <c r="G39" s="6"/>
      <c r="H39" s="72"/>
      <c r="I39" s="2"/>
      <c r="J39" s="104"/>
      <c r="K39" s="74"/>
    </row>
    <row r="40" spans="1:11">
      <c r="A40" s="112"/>
      <c r="B40" s="7" t="s">
        <v>93</v>
      </c>
      <c r="C40" s="7"/>
      <c r="D40" s="8"/>
      <c r="E40" s="88">
        <v>50</v>
      </c>
      <c r="F40" s="7"/>
      <c r="G40" s="6" t="s">
        <v>94</v>
      </c>
      <c r="H40" s="5"/>
      <c r="J40" s="113"/>
      <c r="K40" s="74"/>
    </row>
    <row r="41" spans="1:11">
      <c r="A41" s="103"/>
      <c r="B41" s="7"/>
      <c r="C41" s="7"/>
      <c r="D41" s="7"/>
      <c r="E41" s="7"/>
      <c r="F41" s="7"/>
      <c r="G41" s="6"/>
      <c r="H41" s="7"/>
      <c r="I41" s="2"/>
      <c r="J41" s="104"/>
      <c r="K41" s="74"/>
    </row>
    <row r="42" spans="1:11">
      <c r="A42" s="114"/>
      <c r="B42" s="2"/>
      <c r="C42" s="2"/>
      <c r="D42" s="2"/>
      <c r="E42" s="2"/>
      <c r="F42" s="2"/>
      <c r="G42" s="6"/>
      <c r="H42" s="2"/>
      <c r="I42" s="2"/>
      <c r="J42" s="115"/>
    </row>
    <row r="43" spans="1:11">
      <c r="A43" s="112"/>
      <c r="J43" s="113"/>
    </row>
    <row r="44" spans="1:11">
      <c r="A44" s="114"/>
      <c r="B44" s="2"/>
      <c r="C44" s="2"/>
      <c r="D44" s="8"/>
      <c r="E44" s="2"/>
      <c r="F44" s="2"/>
      <c r="G44" s="2"/>
      <c r="H44" s="2"/>
      <c r="I44" s="2"/>
      <c r="J44" s="115"/>
    </row>
    <row r="45" spans="1:11" ht="15.75" thickBot="1">
      <c r="A45" s="116"/>
      <c r="B45" s="27"/>
      <c r="C45" s="27"/>
      <c r="D45" s="28"/>
      <c r="E45" s="27"/>
      <c r="F45" s="27"/>
      <c r="G45" s="27"/>
      <c r="H45" s="27"/>
      <c r="I45" s="27"/>
      <c r="J45" s="117"/>
    </row>
    <row r="46" spans="1:11" ht="26.45" customHeight="1" thickTop="1">
      <c r="A46" s="101" t="s">
        <v>14</v>
      </c>
      <c r="B46" s="56"/>
      <c r="C46" s="56"/>
      <c r="D46" s="56"/>
      <c r="E46" s="56"/>
      <c r="F46" s="56"/>
      <c r="G46" s="56"/>
      <c r="H46" s="56"/>
      <c r="I46" s="56"/>
      <c r="J46" s="102"/>
      <c r="K46" s="74"/>
    </row>
    <row r="47" spans="1:11">
      <c r="A47" s="103"/>
      <c r="B47" s="7"/>
      <c r="C47" s="7"/>
      <c r="D47" s="7"/>
      <c r="E47" s="7"/>
      <c r="F47" s="7"/>
      <c r="G47" s="6"/>
      <c r="H47" s="7"/>
      <c r="I47" s="7"/>
      <c r="J47" s="104"/>
      <c r="K47" s="74"/>
    </row>
    <row r="48" spans="1:11">
      <c r="A48" s="103" t="s">
        <v>77</v>
      </c>
      <c r="B48" s="7"/>
      <c r="C48" s="7"/>
      <c r="D48" s="7"/>
      <c r="E48" s="6">
        <v>150</v>
      </c>
      <c r="F48" s="77"/>
      <c r="G48" s="80" t="s">
        <v>86</v>
      </c>
      <c r="H48" s="7"/>
      <c r="I48" s="7"/>
      <c r="J48" s="104"/>
      <c r="K48" s="74"/>
    </row>
    <row r="49" spans="1:11">
      <c r="A49" s="103"/>
      <c r="B49" s="7"/>
      <c r="C49" s="7"/>
      <c r="D49" s="7"/>
      <c r="E49" s="7"/>
      <c r="F49" s="7"/>
      <c r="G49" s="80" t="s">
        <v>79</v>
      </c>
      <c r="H49" s="7"/>
      <c r="I49" s="7"/>
      <c r="J49" s="104"/>
      <c r="K49" s="74"/>
    </row>
    <row r="50" spans="1:11">
      <c r="A50" s="103"/>
      <c r="B50" s="7"/>
      <c r="C50" s="7"/>
      <c r="D50" s="7"/>
      <c r="E50" s="7"/>
      <c r="F50" s="7"/>
      <c r="G50" s="80" t="s">
        <v>80</v>
      </c>
      <c r="H50" s="7"/>
      <c r="I50" s="7"/>
      <c r="J50" s="104"/>
      <c r="K50" s="74"/>
    </row>
    <row r="51" spans="1:11">
      <c r="A51" s="103"/>
      <c r="B51" s="7"/>
      <c r="C51" s="7"/>
      <c r="D51" s="7"/>
      <c r="E51" s="7"/>
      <c r="F51" s="7"/>
      <c r="G51" s="81"/>
      <c r="H51" s="7"/>
      <c r="I51" s="7"/>
      <c r="J51" s="104"/>
      <c r="K51" s="74"/>
    </row>
    <row r="52" spans="1:11">
      <c r="A52" s="103" t="s">
        <v>83</v>
      </c>
      <c r="B52" s="7"/>
      <c r="C52" s="7"/>
      <c r="D52" s="7"/>
      <c r="E52" s="88">
        <v>30</v>
      </c>
      <c r="F52" s="87"/>
      <c r="G52" s="81"/>
      <c r="H52" s="7"/>
      <c r="I52" s="7"/>
      <c r="J52" s="104"/>
      <c r="K52" s="74"/>
    </row>
    <row r="53" spans="1:11">
      <c r="A53" s="103"/>
      <c r="B53" s="7"/>
      <c r="C53" s="7"/>
      <c r="D53" s="7"/>
      <c r="E53" s="88"/>
      <c r="F53" s="87"/>
      <c r="G53" s="81"/>
      <c r="H53" s="7"/>
      <c r="I53" s="7"/>
      <c r="J53" s="104"/>
      <c r="K53" s="74"/>
    </row>
    <row r="54" spans="1:11">
      <c r="A54" s="103" t="s">
        <v>87</v>
      </c>
      <c r="B54" s="7"/>
      <c r="C54" s="7"/>
      <c r="D54" s="7"/>
      <c r="E54" s="88">
        <v>15</v>
      </c>
      <c r="F54" s="87"/>
      <c r="G54" s="81"/>
      <c r="H54" s="7"/>
      <c r="I54" s="7"/>
      <c r="J54" s="104"/>
      <c r="K54" s="74"/>
    </row>
    <row r="55" spans="1:11">
      <c r="A55" s="103"/>
      <c r="B55" s="7"/>
      <c r="C55" s="7"/>
      <c r="D55" s="7"/>
      <c r="E55" s="7"/>
      <c r="F55" s="7"/>
      <c r="G55" s="81"/>
      <c r="H55" s="7"/>
      <c r="I55" s="7"/>
      <c r="J55" s="104"/>
      <c r="K55" s="74"/>
    </row>
    <row r="56" spans="1:11">
      <c r="A56" s="103" t="s">
        <v>84</v>
      </c>
      <c r="B56" s="7"/>
      <c r="C56" s="7"/>
      <c r="D56" s="7"/>
      <c r="E56" s="82" t="s">
        <v>85</v>
      </c>
      <c r="F56" s="82"/>
      <c r="G56" s="81"/>
      <c r="H56" s="7"/>
      <c r="I56" s="7"/>
      <c r="J56" s="104"/>
      <c r="K56" s="74"/>
    </row>
    <row r="57" spans="1:11">
      <c r="A57" s="103"/>
      <c r="B57" s="7"/>
      <c r="C57" s="7"/>
      <c r="D57" s="7"/>
      <c r="E57" s="82"/>
      <c r="F57" s="82"/>
      <c r="G57" s="81"/>
      <c r="H57" s="7"/>
      <c r="I57" s="7"/>
      <c r="J57" s="104"/>
      <c r="K57" s="74"/>
    </row>
    <row r="58" spans="1:11">
      <c r="A58" s="103" t="s">
        <v>35</v>
      </c>
      <c r="B58" s="9"/>
      <c r="C58" s="2"/>
      <c r="D58" s="9"/>
      <c r="E58" s="77">
        <v>75</v>
      </c>
      <c r="F58" s="6"/>
      <c r="G58" s="7"/>
      <c r="H58" s="9"/>
      <c r="I58" s="2"/>
      <c r="J58" s="104"/>
      <c r="K58" s="74"/>
    </row>
    <row r="59" spans="1:11">
      <c r="A59" s="103"/>
      <c r="B59" s="9"/>
      <c r="C59" s="2"/>
      <c r="D59" s="9"/>
      <c r="E59" s="6"/>
      <c r="F59" s="6"/>
      <c r="G59" s="7"/>
      <c r="H59" s="9"/>
      <c r="I59" s="2"/>
      <c r="J59" s="104"/>
      <c r="K59" s="74"/>
    </row>
    <row r="60" spans="1:11">
      <c r="A60" s="103" t="s">
        <v>36</v>
      </c>
      <c r="B60" s="9"/>
      <c r="C60" s="2"/>
      <c r="D60" s="9"/>
      <c r="E60" s="77">
        <v>75</v>
      </c>
      <c r="F60" s="77"/>
      <c r="G60" s="7"/>
      <c r="H60" s="73"/>
      <c r="I60" s="118"/>
      <c r="J60" s="119"/>
      <c r="K60" s="74"/>
    </row>
    <row r="61" spans="1:11">
      <c r="A61" s="103"/>
      <c r="B61" s="75"/>
      <c r="C61" s="2"/>
      <c r="D61" s="75"/>
      <c r="E61" s="6"/>
      <c r="F61" s="6"/>
      <c r="G61" s="7"/>
      <c r="H61" s="73"/>
      <c r="I61" s="118"/>
      <c r="J61" s="119"/>
      <c r="K61" s="74"/>
    </row>
    <row r="62" spans="1:11">
      <c r="A62" s="109" t="s">
        <v>91</v>
      </c>
      <c r="B62" s="75"/>
      <c r="C62" s="75"/>
      <c r="D62" s="75"/>
      <c r="E62" s="6">
        <v>75</v>
      </c>
      <c r="F62" s="6"/>
      <c r="G62" s="75"/>
      <c r="H62" s="75"/>
      <c r="I62" s="75"/>
      <c r="J62" s="120"/>
      <c r="K62" s="74"/>
    </row>
    <row r="63" spans="1:11">
      <c r="A63" s="109"/>
      <c r="B63" s="75"/>
      <c r="C63" s="75"/>
      <c r="D63" s="75"/>
      <c r="E63" s="75"/>
      <c r="F63" s="75"/>
      <c r="G63" s="75"/>
      <c r="H63" s="75"/>
      <c r="I63" s="75"/>
      <c r="J63" s="120"/>
      <c r="K63" s="74"/>
    </row>
    <row r="64" spans="1:11">
      <c r="A64" s="109" t="s">
        <v>78</v>
      </c>
      <c r="B64" s="75"/>
      <c r="C64" s="75"/>
      <c r="D64" s="75"/>
      <c r="E64" s="6">
        <v>600</v>
      </c>
      <c r="F64" s="6"/>
      <c r="G64" s="121" t="s">
        <v>81</v>
      </c>
      <c r="H64" s="75"/>
      <c r="I64" s="75"/>
      <c r="J64" s="120"/>
      <c r="K64" s="74"/>
    </row>
    <row r="65" spans="1:11">
      <c r="A65" s="109"/>
      <c r="B65" s="75"/>
      <c r="C65" s="75"/>
      <c r="D65" s="75"/>
      <c r="E65" s="75"/>
      <c r="F65" s="75"/>
      <c r="G65" s="121" t="s">
        <v>82</v>
      </c>
      <c r="H65" s="75"/>
      <c r="I65" s="75"/>
      <c r="J65" s="120"/>
      <c r="K65" s="74"/>
    </row>
    <row r="66" spans="1:11">
      <c r="A66" s="109"/>
      <c r="B66" s="75"/>
      <c r="C66" s="75"/>
      <c r="D66" s="75"/>
      <c r="E66" s="75"/>
      <c r="F66" s="75"/>
      <c r="G66" s="121"/>
      <c r="H66" s="75"/>
      <c r="I66" s="75"/>
      <c r="J66" s="120"/>
      <c r="K66" s="74"/>
    </row>
    <row r="67" spans="1:11">
      <c r="A67" s="109" t="s">
        <v>98</v>
      </c>
      <c r="B67" s="75"/>
      <c r="C67" s="75"/>
      <c r="D67" s="75"/>
      <c r="E67" s="6">
        <v>400</v>
      </c>
      <c r="F67" s="6"/>
      <c r="G67" s="121" t="s">
        <v>81</v>
      </c>
      <c r="H67" s="75"/>
      <c r="I67" s="75"/>
      <c r="J67" s="120"/>
      <c r="K67" s="74"/>
    </row>
    <row r="68" spans="1:11">
      <c r="A68" s="109"/>
      <c r="B68" s="75"/>
      <c r="C68" s="75"/>
      <c r="D68" s="75"/>
      <c r="E68" s="75"/>
      <c r="F68" s="75"/>
      <c r="G68" s="121" t="s">
        <v>82</v>
      </c>
      <c r="H68" s="75"/>
      <c r="I68" s="75"/>
      <c r="J68" s="120"/>
      <c r="K68" s="74"/>
    </row>
    <row r="69" spans="1:11">
      <c r="A69" s="109"/>
      <c r="B69" s="75"/>
      <c r="C69" s="75"/>
      <c r="D69" s="75"/>
      <c r="E69" s="75"/>
      <c r="F69" s="75"/>
      <c r="G69" s="121"/>
      <c r="H69" s="75"/>
      <c r="I69" s="75"/>
      <c r="J69" s="120"/>
      <c r="K69" s="74"/>
    </row>
    <row r="70" spans="1:11">
      <c r="A70" s="109" t="s">
        <v>88</v>
      </c>
      <c r="B70" s="75"/>
      <c r="C70" s="75"/>
      <c r="D70" s="75"/>
      <c r="E70" s="122">
        <v>850</v>
      </c>
      <c r="F70" s="122"/>
      <c r="G70" s="121" t="s">
        <v>89</v>
      </c>
      <c r="H70" s="75"/>
      <c r="I70" s="75"/>
      <c r="J70" s="120"/>
      <c r="K70" s="74"/>
    </row>
    <row r="71" spans="1:11">
      <c r="A71" s="109"/>
      <c r="B71" s="75"/>
      <c r="C71" s="75"/>
      <c r="D71" s="75"/>
      <c r="E71" s="122"/>
      <c r="F71" s="122"/>
      <c r="G71" s="121"/>
      <c r="H71" s="75"/>
      <c r="I71" s="75"/>
      <c r="J71" s="120"/>
      <c r="K71" s="74"/>
    </row>
    <row r="72" spans="1:11">
      <c r="A72" s="109" t="s">
        <v>95</v>
      </c>
      <c r="B72" s="75"/>
      <c r="C72" s="75"/>
      <c r="D72" s="75"/>
      <c r="E72" s="126" t="s">
        <v>96</v>
      </c>
      <c r="F72" s="122"/>
      <c r="G72" s="121" t="s">
        <v>97</v>
      </c>
      <c r="H72" s="75"/>
      <c r="I72" s="75"/>
      <c r="J72" s="120"/>
      <c r="K72" s="74"/>
    </row>
    <row r="73" spans="1:11">
      <c r="A73" s="109"/>
      <c r="B73" s="75"/>
      <c r="C73" s="75"/>
      <c r="D73" s="75"/>
      <c r="E73" s="75"/>
      <c r="F73" s="75"/>
      <c r="G73" s="121"/>
      <c r="J73" s="119"/>
      <c r="K73" s="74"/>
    </row>
    <row r="74" spans="1:11">
      <c r="A74" s="103" t="s">
        <v>65</v>
      </c>
      <c r="B74" s="75"/>
      <c r="C74" s="2"/>
      <c r="D74" s="75"/>
      <c r="E74" s="6">
        <v>400</v>
      </c>
      <c r="F74" s="6"/>
      <c r="G74" s="7" t="s">
        <v>57</v>
      </c>
      <c r="H74" s="73"/>
      <c r="I74" s="91"/>
      <c r="J74" s="104"/>
      <c r="K74" s="74"/>
    </row>
    <row r="75" spans="1:11">
      <c r="A75" s="103"/>
      <c r="B75" s="75"/>
      <c r="C75" s="2"/>
      <c r="D75" s="75"/>
      <c r="E75" s="6"/>
      <c r="F75" s="6"/>
      <c r="G75" s="7"/>
      <c r="H75" s="73"/>
      <c r="I75" s="91"/>
      <c r="J75" s="104"/>
      <c r="K75" s="74"/>
    </row>
    <row r="76" spans="1:11">
      <c r="A76" s="103" t="s">
        <v>37</v>
      </c>
      <c r="B76" s="75"/>
      <c r="C76" s="75"/>
      <c r="D76" s="8"/>
      <c r="E76" s="6">
        <v>100</v>
      </c>
      <c r="F76" s="6"/>
      <c r="G76" s="7" t="s">
        <v>69</v>
      </c>
      <c r="H76" s="7"/>
      <c r="I76" s="2"/>
      <c r="J76" s="104"/>
      <c r="K76" s="74"/>
    </row>
    <row r="77" spans="1:11">
      <c r="A77" s="103"/>
      <c r="B77" s="75"/>
      <c r="C77" s="75"/>
      <c r="D77" s="8"/>
      <c r="E77" s="6"/>
      <c r="F77" s="6"/>
      <c r="G77" s="7"/>
      <c r="H77" s="7"/>
      <c r="I77" s="2"/>
      <c r="J77" s="104"/>
      <c r="K77" s="74"/>
    </row>
    <row r="78" spans="1:11">
      <c r="A78" s="103" t="s">
        <v>38</v>
      </c>
      <c r="B78" s="75"/>
      <c r="C78" s="7"/>
      <c r="D78" s="7"/>
      <c r="E78" s="6">
        <v>200</v>
      </c>
      <c r="F78" s="6"/>
      <c r="G78" s="7" t="s">
        <v>29</v>
      </c>
      <c r="H78" s="7"/>
      <c r="I78" s="2"/>
      <c r="J78" s="104"/>
      <c r="K78" s="74"/>
    </row>
    <row r="79" spans="1:11">
      <c r="A79" s="103"/>
      <c r="B79" s="9"/>
      <c r="C79" s="7"/>
      <c r="D79" s="7"/>
      <c r="E79" s="6"/>
      <c r="F79" s="6"/>
      <c r="G79" s="7"/>
      <c r="H79" s="7"/>
      <c r="I79" s="2"/>
      <c r="J79" s="104"/>
      <c r="K79" s="74"/>
    </row>
    <row r="80" spans="1:11">
      <c r="A80" s="103" t="s">
        <v>39</v>
      </c>
      <c r="B80" s="9"/>
      <c r="C80" s="7"/>
      <c r="D80" s="7"/>
      <c r="E80" s="6">
        <v>250</v>
      </c>
      <c r="F80" s="6"/>
      <c r="G80" s="7" t="s">
        <v>20</v>
      </c>
      <c r="H80" s="7"/>
      <c r="I80" s="2"/>
      <c r="J80" s="113"/>
    </row>
    <row r="81" spans="1:11">
      <c r="A81" s="103"/>
      <c r="B81" s="9"/>
      <c r="C81" s="7"/>
      <c r="D81" s="7"/>
      <c r="E81" s="6"/>
      <c r="F81" s="6"/>
      <c r="G81" s="7"/>
      <c r="H81" s="7"/>
      <c r="I81" s="2"/>
      <c r="J81" s="113"/>
    </row>
    <row r="82" spans="1:11">
      <c r="A82" s="114" t="s">
        <v>40</v>
      </c>
      <c r="B82" s="9"/>
      <c r="C82" s="2"/>
      <c r="D82" s="2"/>
      <c r="E82" s="6">
        <v>500</v>
      </c>
      <c r="F82" s="6"/>
      <c r="G82" s="2" t="s">
        <v>21</v>
      </c>
      <c r="H82" s="9"/>
      <c r="I82" s="9"/>
      <c r="J82" s="104"/>
      <c r="K82" s="74"/>
    </row>
    <row r="83" spans="1:11">
      <c r="A83" s="114"/>
      <c r="B83" s="75"/>
      <c r="C83" s="2"/>
      <c r="D83" s="2"/>
      <c r="E83" s="6"/>
      <c r="F83" s="6"/>
      <c r="G83" s="2"/>
      <c r="H83" s="75"/>
      <c r="I83" s="9"/>
      <c r="J83" s="104"/>
      <c r="K83" s="74"/>
    </row>
    <row r="84" spans="1:11">
      <c r="A84" s="103" t="s">
        <v>41</v>
      </c>
      <c r="B84" s="75"/>
      <c r="C84" s="7"/>
      <c r="D84" s="8"/>
      <c r="E84" s="6">
        <v>500</v>
      </c>
      <c r="F84" s="6"/>
      <c r="G84" s="2" t="s">
        <v>21</v>
      </c>
      <c r="H84" s="7"/>
      <c r="I84" s="2"/>
      <c r="J84" s="104"/>
      <c r="K84" s="74"/>
    </row>
    <row r="85" spans="1:11">
      <c r="A85" s="103"/>
      <c r="D85" s="2"/>
      <c r="E85" s="2"/>
      <c r="F85" s="2"/>
      <c r="G85" s="6"/>
      <c r="H85" s="7"/>
      <c r="I85" s="2"/>
      <c r="J85" s="104"/>
      <c r="K85" s="74"/>
    </row>
    <row r="86" spans="1:11">
      <c r="A86" s="112"/>
      <c r="I86" s="2"/>
      <c r="J86" s="104"/>
      <c r="K86" s="74"/>
    </row>
    <row r="87" spans="1:11">
      <c r="A87" s="112"/>
      <c r="I87" s="2"/>
      <c r="J87" s="104"/>
      <c r="K87" s="74"/>
    </row>
    <row r="88" spans="1:11">
      <c r="A88" s="112"/>
      <c r="J88" s="113"/>
    </row>
    <row r="89" spans="1:11">
      <c r="A89" s="114"/>
      <c r="B89" s="2"/>
      <c r="C89" s="2"/>
      <c r="D89" s="8"/>
      <c r="E89" s="2"/>
      <c r="F89" s="2"/>
      <c r="G89" s="2"/>
      <c r="H89" s="2"/>
      <c r="I89" s="2"/>
      <c r="J89" s="115"/>
    </row>
    <row r="90" spans="1:11">
      <c r="A90" s="114"/>
      <c r="B90" s="2"/>
      <c r="C90" s="2"/>
      <c r="D90" s="8"/>
      <c r="E90" s="2"/>
      <c r="F90" s="2"/>
      <c r="G90" s="2"/>
      <c r="H90" s="2"/>
      <c r="I90" s="2"/>
      <c r="J90" s="115"/>
    </row>
    <row r="91" spans="1:11" ht="15.75" thickBot="1">
      <c r="A91" s="123"/>
      <c r="B91" s="124"/>
      <c r="C91" s="124"/>
      <c r="D91" s="124"/>
      <c r="E91" s="124"/>
      <c r="F91" s="124"/>
      <c r="G91" s="124"/>
      <c r="H91" s="124"/>
      <c r="I91" s="124"/>
      <c r="J91" s="125"/>
    </row>
  </sheetData>
  <sheetProtection algorithmName="SHA-512" hashValue="aFLhUuQL5qf6uKQThfDBqQhCYURAtCxDS0uoBC4TG7Ut9YDJ+CVmpfVjsdTdkx33TXTiirz8JWQykiqKMrOvQA==" saltValue="BjJDzVxFzZ+WEzDTkPLGjg==" spinCount="100000" sheet="1" objects="1" scenarios="1" selectLockedCells="1" selectUnlockedCells="1"/>
  <customSheetViews>
    <customSheetView guid="{9FB32E95-3BF6-4977-922E-E2DF79489107}" outlineSymbols="0" fitToPage="1" printArea="1" hiddenColumns="1" topLeftCell="A32">
      <selection activeCell="F53" sqref="F53"/>
      <pageMargins left="0.8" right="0.5" top="0.75" bottom="0.5" header="0.5" footer="0.25"/>
      <pageSetup orientation="portrait" copies="8" r:id="rId1"/>
      <headerFooter alignWithMargins="0">
        <oddFooter>&amp;C&amp;"Arial,Regular"PAGE 2 OF 2&amp;R&amp;"Arial,Regular"&amp;6SWS/Rules &amp; Regs/2012 Fee Schedule</oddFooter>
      </headerFooter>
    </customSheetView>
  </customSheetViews>
  <mergeCells count="3">
    <mergeCell ref="G8:I8"/>
    <mergeCell ref="G9:I9"/>
    <mergeCell ref="G12:I12"/>
  </mergeCells>
  <phoneticPr fontId="0" type="noConversion"/>
  <pageMargins left="0.5" right="0.5" top="0.75" bottom="0.75" header="0.3" footer="0.3"/>
  <pageSetup scale="48" orientation="portrait" copies="8" r:id="rId2"/>
  <headerFooter alignWithMargins="0">
    <oddFooter>&amp;C&amp;"Arial,Regular"PAGE 2 OF 2&amp;R&amp;"Arial,Regular"&amp;6SWS/Rules &amp; Regs/2020 Fee Schedule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PG 1</vt:lpstr>
      <vt:lpstr>PG 2</vt:lpstr>
      <vt:lpstr>'PG 1'!Print_Area</vt:lpstr>
      <vt:lpstr>'PG 2'!Print_Area</vt:lpstr>
    </vt:vector>
  </TitlesOfParts>
  <Company>Simonson &amp; Associates,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Judy Simonson</dc:creator>
  <cp:lastModifiedBy>Rebecca Hill</cp:lastModifiedBy>
  <cp:lastPrinted>2024-01-02T22:05:38Z</cp:lastPrinted>
  <dcterms:created xsi:type="dcterms:W3CDTF">2003-11-07T01:10:54Z</dcterms:created>
  <dcterms:modified xsi:type="dcterms:W3CDTF">2025-01-15T17:45:02Z</dcterms:modified>
</cp:coreProperties>
</file>